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AC" sheetId="1" r:id="rId1"/>
  </sheets>
  <definedNames>
    <definedName name="_xlnm.Print_Area" localSheetId="0">'FAC'!$A$1:$L$138</definedName>
    <definedName name="_xlnm.Print_Titles" localSheetId="0">'FAC'!$2:$2</definedName>
  </definedNames>
  <calcPr fullCalcOnLoad="1"/>
</workbook>
</file>

<file path=xl/sharedStrings.xml><?xml version="1.0" encoding="utf-8"?>
<sst xmlns="http://schemas.openxmlformats.org/spreadsheetml/2006/main" count="326" uniqueCount="174">
  <si>
    <t>Załącznik nr 6 – Formularz asortymentowo – cenowy</t>
  </si>
  <si>
    <t>A</t>
  </si>
  <si>
    <t>B</t>
  </si>
  <si>
    <t>C = A*B</t>
  </si>
  <si>
    <t>D</t>
  </si>
  <si>
    <t>E = F/A</t>
  </si>
  <si>
    <t>F = C+D</t>
  </si>
  <si>
    <t>NUMER KATALOGOWY OFEROWANEGO PRODUKTU</t>
  </si>
  <si>
    <t>NAZWA OFEROWANEGO PRODUKTU</t>
  </si>
  <si>
    <t>l.p.</t>
  </si>
  <si>
    <t>PRZEDMIOT ZAMÓWIENIA</t>
  </si>
  <si>
    <t xml:space="preserve"> J.M.</t>
  </si>
  <si>
    <t>ILOŚĆ</t>
  </si>
  <si>
    <t>CENA NETTO</t>
  </si>
  <si>
    <t>WARTOŚĆ NETTO</t>
  </si>
  <si>
    <t>VAT</t>
  </si>
  <si>
    <t>CENA BRUTTO</t>
  </si>
  <si>
    <t>WARTOŚĆ BRUTTO</t>
  </si>
  <si>
    <t>Pakiet 1  MATERIAŁY DO RISO</t>
  </si>
  <si>
    <t>FARBA RISO ORYG. CZARNA RZ INK G1 1000ml</t>
  </si>
  <si>
    <t>SZT</t>
  </si>
  <si>
    <t>FARBA RISO ORYG. NIEBIESKA RZ MEDIUM BLUE S-4261E</t>
  </si>
  <si>
    <t>FARBA RISO ORYG. ZIELONA RZ S-4259</t>
  </si>
  <si>
    <t>MATRYCA Z37 A3 DO RZ 370</t>
  </si>
  <si>
    <t>Razem</t>
  </si>
  <si>
    <t>Pakiet 2  ŚRODKI CZYSZCZĄCE, ROLKI</t>
  </si>
  <si>
    <t>PIANKA DO PLASTIKU</t>
  </si>
  <si>
    <t>PIANKA DO MONITORÓW LCD</t>
  </si>
  <si>
    <t>ROLKA ETYKIETY SAMOPRZYLEPNE TERMICZNE 35X25mm (1000 szt)</t>
  </si>
  <si>
    <t>ROLKA ETYKIETY SAMOPRZYLEPNE TERMICZNE 35X15mm (1000 szt)</t>
  </si>
  <si>
    <t>ROLKA PAPIER TERMICZNY-ETYKIETY 100X50mm  (1000 szt)</t>
  </si>
  <si>
    <t>ROLKA PAPIER TERMICZNY 57mm x15m</t>
  </si>
  <si>
    <t>ROLKA PAPIER TERMICZNY 57mm x30m</t>
  </si>
  <si>
    <t>Pakiet 3  NOŚNIKI</t>
  </si>
  <si>
    <t>CD-R Z KOPERTĄ Z „OKIENKIEM” DO ARCHIWIZACJI</t>
  </si>
  <si>
    <t>DVD+R + KOPERTA Z „OKIENKIEM” DO ARCHIWIZACJI</t>
  </si>
  <si>
    <t>DVD-R + KOPERTA Z „OKIENKIEM” DO ARCHIWIZACJI</t>
  </si>
  <si>
    <t xml:space="preserve">CD-R Z KOPERTĄ Z „OKIENKIEM” </t>
  </si>
  <si>
    <t>CD-R DO NADRUKU + KOPERTA Z „OKIENKIEM”</t>
  </si>
  <si>
    <t>DVD+R DO NADRUKU + KOPERTA Z „OKIENKIEM”</t>
  </si>
  <si>
    <t>Pakiet 4 AKCESORIA I PERYFERIA</t>
  </si>
  <si>
    <t>KABEL PATCHCORD 0.5M</t>
  </si>
  <si>
    <t>KABEL PATCHCORD 1M</t>
  </si>
  <si>
    <t>KABEL PATCHCORD 2M</t>
  </si>
  <si>
    <t>KABEL PATCHCORD 3M</t>
  </si>
  <si>
    <t>MYSZKA KOMPUTEROWA</t>
  </si>
  <si>
    <t>KLAWIATURA KOMPUTEROWA I</t>
  </si>
  <si>
    <t>KLAWIATURA KOMPUTEROWA II</t>
  </si>
  <si>
    <t>DYSK SSD</t>
  </si>
  <si>
    <t>MONITOR LCD I</t>
  </si>
  <si>
    <t>MONITOR LCD II</t>
  </si>
  <si>
    <t>CZYTNIK KODÓW KRESKOWYCH</t>
  </si>
  <si>
    <t>LISTWA PRZECIWPRZEPIĘCIOWA</t>
  </si>
  <si>
    <t>KABEL ZASILAJĄCY (komputerowy) dł. ≥ 1,8 m</t>
  </si>
  <si>
    <t>KABEL DISPLAYPORT-HDMI dł. 1,8 m</t>
  </si>
  <si>
    <t>KABEL DISPLAYPORT-DVI/D dł. 1,8 m</t>
  </si>
  <si>
    <t>KABEL DVI/D-HDMI dł. 1,8 m</t>
  </si>
  <si>
    <t>KABEL DVI/D-DVI/D dł. 1,8 m</t>
  </si>
  <si>
    <t>Pakiet 5 ATRAMENTY, TAŚMY</t>
  </si>
  <si>
    <t>Producent i model drukarki/urządzenia</t>
  </si>
  <si>
    <t>Rodzaj, specyfikacja, nr katalogowy oryginalnego materiału eksploatacyjnego</t>
  </si>
  <si>
    <t>HP OFFICEJET 100 MOBILE</t>
  </si>
  <si>
    <t>GŁOWICA HP 337 C9364EE BLACK</t>
  </si>
  <si>
    <t>GŁOWICA HP 343 C8766EE COLOR</t>
  </si>
  <si>
    <t>HP OFFICEJET 6700 PREMIUM</t>
  </si>
  <si>
    <t>WKŁAD ATRAMENTOWY HP 932XL CN053AE BLACK</t>
  </si>
  <si>
    <t>WKŁAD ATRAMENTOWY HP 933XL CN054AE CYAN</t>
  </si>
  <si>
    <t>WKŁAD ATRAMENTOWY HP 933XL CN055AE MAGENTA</t>
  </si>
  <si>
    <t>WKŁAD ATRAMENTOWY HP 933XL CN056AE YELLOW</t>
  </si>
  <si>
    <t>PRIMERA BRAVO DISK DUPLICATOR PRO Xi2</t>
  </si>
  <si>
    <t>GŁOWICA 053336 BLACK</t>
  </si>
  <si>
    <t>GŁOWICA 053335 COLOR</t>
  </si>
  <si>
    <t>PRIMERA BRAVO DISK DUPLICATOR 4102</t>
  </si>
  <si>
    <t>WKŁAD ATRAMENTOWY 53604 BLACK</t>
  </si>
  <si>
    <t>WKŁAD ATRAMENTOWY 53601 CYAN</t>
  </si>
  <si>
    <t>WKŁAD ATRAMENTOWY 53602 MAGENTA</t>
  </si>
  <si>
    <t>WKŁAD ATRAMENTOWY 53603 YELLOW</t>
  </si>
  <si>
    <t>OKI MICROLINE 520</t>
  </si>
  <si>
    <t>TAŚMA BARWIĄCA 09002315</t>
  </si>
  <si>
    <t>OKI MICROLINE 320</t>
  </si>
  <si>
    <t>TAŚMA BARWIĄCA 09002303</t>
  </si>
  <si>
    <t>EPSON LX-300</t>
  </si>
  <si>
    <t>TAŚMA BARWIĄCA C13S015637</t>
  </si>
  <si>
    <t>Pakiet 6 CARTRIDGE, TONERY</t>
  </si>
  <si>
    <t>SAMSUNG SCX-4521D3</t>
  </si>
  <si>
    <t>CARTRIDGE MLT-D119S (3000str.)</t>
  </si>
  <si>
    <t>BROTHER HL-3170CDW</t>
  </si>
  <si>
    <t>TONER TN241BK BLACK (2500 str.)</t>
  </si>
  <si>
    <t>TONER TN245C CYAN (2200 str.)</t>
  </si>
  <si>
    <t>TONER TN245M MAGENTA (2200 str.)</t>
  </si>
  <si>
    <t>TONER TN245Y YELLOW (2200 str.)</t>
  </si>
  <si>
    <t>ZESTAW BĘBNÓW DR241CL</t>
  </si>
  <si>
    <t>OKI C5650</t>
  </si>
  <si>
    <t>TONER 43865708 BLACK (8000 str.)</t>
  </si>
  <si>
    <t>TONER 43872307 CYAN (2000 str.)</t>
  </si>
  <si>
    <t>TONER 43872306 MAGENTA (2000 str.)</t>
  </si>
  <si>
    <t>TONER 43872305 YELLOW (2000 str.)</t>
  </si>
  <si>
    <t>MODUŁ BĘBNA 43870008 BLACK</t>
  </si>
  <si>
    <t>MODUŁ BĘBNA 43870007 CYAN</t>
  </si>
  <si>
    <t>MODUŁ BĘBNA 43870006 MAGENTA</t>
  </si>
  <si>
    <t>MODUŁ BĘBNA 43870005 YELLOW</t>
  </si>
  <si>
    <t>HP LASERJET 1010/1015/1020</t>
  </si>
  <si>
    <t>CARTRIDGE Q2612A (2000 str.)</t>
  </si>
  <si>
    <t>HP LASERJET 1005/1006</t>
  </si>
  <si>
    <t>CARTRIDGE CB435A (1500 str.)</t>
  </si>
  <si>
    <t>HP LASERJET 9040/9050</t>
  </si>
  <si>
    <t>CARTRIDGE C8543X (30000 str.)</t>
  </si>
  <si>
    <t>HP LASERJET 4100</t>
  </si>
  <si>
    <t>CARTRIDGE C8061X (10000 str.)</t>
  </si>
  <si>
    <t>HP LASERJET 2200</t>
  </si>
  <si>
    <t>CARTRIDGE C4096A (5000 str.)</t>
  </si>
  <si>
    <t>HP LASERJET 1320</t>
  </si>
  <si>
    <t>CARTRIDGE Q5949X (6000 str.)</t>
  </si>
  <si>
    <t>HP LASERJET PRO M426fdw</t>
  </si>
  <si>
    <t>CARTRIDGE CF226X (9000 str.)</t>
  </si>
  <si>
    <t>HP COLOR LASERJET CP5225dn</t>
  </si>
  <si>
    <t>CARTRIDGE CE740A BLACK (7000 str.)</t>
  </si>
  <si>
    <t>CARTRIDGE CE741A CYAN (7300 str.)</t>
  </si>
  <si>
    <t>CARTRIDGE CE742A YELLOW (7300 str.)</t>
  </si>
  <si>
    <t>CARTRIDGE CE743A MAGENTA (7300 str.)</t>
  </si>
  <si>
    <t>HP COLOR LASERJET 3800</t>
  </si>
  <si>
    <t>CARTRIDGE Q6470A BLACK (6000 str.)</t>
  </si>
  <si>
    <t>CARTRIDGE Q7581A CYAN (6000 str.)</t>
  </si>
  <si>
    <t>CARTRIDGE Q7582A YELLOW (6000 str.)</t>
  </si>
  <si>
    <t>CARTRIDGE Q7583A MAGENTA (6000 str.)</t>
  </si>
  <si>
    <t>HP COLOR LASERJET 1600</t>
  </si>
  <si>
    <t>CARTRIDGE Q6000 BLACK (2500 str.)</t>
  </si>
  <si>
    <t>CARTRIDGE Q6001A CYAN (2000 str.)</t>
  </si>
  <si>
    <t>CARTRIDGE Q6002A MAGENTA (2000 str.)</t>
  </si>
  <si>
    <t>CARTRIDGE Q6003A YELLOW (2000 str.)</t>
  </si>
  <si>
    <t>HP LASERJET 4345mfp</t>
  </si>
  <si>
    <t>CARTRIDGE Q5945A (18000 str.)</t>
  </si>
  <si>
    <t xml:space="preserve">HP LASERJET ENTERPRISE P3015n </t>
  </si>
  <si>
    <t>CARTRIDGE C255X (12500 str.)</t>
  </si>
  <si>
    <t>HP LASERJET P4015</t>
  </si>
  <si>
    <t>CARTRIDGE CC364X (24000 str.)</t>
  </si>
  <si>
    <t>HP LASERJET P2055dn</t>
  </si>
  <si>
    <t>CARTRIDGE CE505X (6500 str.)</t>
  </si>
  <si>
    <t>HP LASERJET P2015dn/M2727nf</t>
  </si>
  <si>
    <t>CARTRIDGE Q7553X (7000 str.)</t>
  </si>
  <si>
    <t>HP LASERJET P1606dn/M1536dnf</t>
  </si>
  <si>
    <t>CARTRIDGE CE278A (2100 str.)</t>
  </si>
  <si>
    <t>NASHUATEC 3545</t>
  </si>
  <si>
    <t>TONER MP3045/842078 (30000 str.)</t>
  </si>
  <si>
    <t>RICOH AFICIO 2022/NASHUATEC DSm622</t>
  </si>
  <si>
    <t>TONER MP3353/842042 (11000 str.)</t>
  </si>
  <si>
    <t>MODUŁ BĘBNA PCU Type 1027</t>
  </si>
  <si>
    <t>RICOH AFICIO 3224C</t>
  </si>
  <si>
    <t>TONER 888483 BLACK (25000 str.)</t>
  </si>
  <si>
    <t>TONER 888484 YELLOW (17000 str.)</t>
  </si>
  <si>
    <t>TONER 888485 MAGENTA (17000 str.)</t>
  </si>
  <si>
    <t>TONER 888486 CYAN (17000 str.)</t>
  </si>
  <si>
    <t>KONICA MINOLTA BIZHUB C258</t>
  </si>
  <si>
    <t>TONER TN324K BLACK (28000 str.)</t>
  </si>
  <si>
    <t>TONER TN324C CYAN (26000 str.)</t>
  </si>
  <si>
    <t>TONER TN324M MAGENTA (26000 str.)</t>
  </si>
  <si>
    <t>TONER TN324Y YELLOW (26000 str.)</t>
  </si>
  <si>
    <t>Pakiet 7 KOMPUTERY</t>
  </si>
  <si>
    <t>KOMPUTER klasy PC z systemem operacyjnym</t>
  </si>
  <si>
    <t>Pakiet 8 DRUKARKI</t>
  </si>
  <si>
    <t>DRUKARKA LASEROWA I</t>
  </si>
  <si>
    <t>DRUKARKA LASEROWA II</t>
  </si>
  <si>
    <t>Pakiet 9 NISZCZARKI</t>
  </si>
  <si>
    <t>NISZCZARKA DOKUMENTÓW</t>
  </si>
  <si>
    <t>Pakiet 10 KODY KRESKOWE</t>
  </si>
  <si>
    <t>KODY KRESKOWE 1 PARA</t>
  </si>
  <si>
    <t>TKPL</t>
  </si>
  <si>
    <t>KODY KRESKOWE 2 PARY</t>
  </si>
  <si>
    <t>KODY KRESKOWE 3 PARY</t>
  </si>
  <si>
    <t>KODY KRESKOWE 4 PARY</t>
  </si>
  <si>
    <t>KODY KRESKOWE PUNKTY KRZYWEJ CUKROWEJ</t>
  </si>
  <si>
    <t>łącznie:</t>
  </si>
  <si>
    <t xml:space="preserve">UWAGA! WYSTARCZY WPISAĆ JEDYNIE WARTOŚĆ W KOLUMNIE B, POZOSTAŁE KOLUMNY UZUPEŁNIĄ SIĘ AUTOMATYCZNIE. PROSZĘ RÓWNIEŻ UZUPEŁNIĆ KOLUMNĘ X. </t>
  </si>
  <si>
    <t xml:space="preserve">UWAGA: Po stronie Wykonawcy leży poprawność wypełnionego formularza cenowego, odpowiednia stawka VAT, poprawności funkcji.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</si>
</sst>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#,##0"/>
    <numFmt numFmtId="167" formatCode="#,##0.00"/>
    <numFmt numFmtId="168" formatCode="0.00"/>
  </numFmts>
  <fonts count="12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0" fillId="0" borderId="1" xfId="0" applyBorder="1" applyAlignment="1">
      <alignment/>
    </xf>
    <xf numFmtId="164" fontId="3" fillId="2" borderId="2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 applyProtection="1">
      <alignment horizontal="center" vertical="center" wrapText="1"/>
      <protection locked="0"/>
    </xf>
    <xf numFmtId="164" fontId="6" fillId="2" borderId="2" xfId="0" applyFont="1" applyFill="1" applyBorder="1" applyAlignment="1" applyProtection="1">
      <alignment horizontal="center" vertical="center" wrapText="1"/>
      <protection locked="0"/>
    </xf>
    <xf numFmtId="164" fontId="6" fillId="3" borderId="1" xfId="0" applyFont="1" applyFill="1" applyBorder="1" applyAlignment="1" applyProtection="1">
      <alignment horizontal="center" vertical="center" wrapText="1"/>
      <protection locked="0"/>
    </xf>
    <xf numFmtId="164" fontId="7" fillId="2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2" borderId="1" xfId="0" applyNumberFormat="1" applyFill="1" applyBorder="1" applyAlignment="1">
      <alignment horizontal="right"/>
    </xf>
    <xf numFmtId="164" fontId="6" fillId="0" borderId="1" xfId="0" applyFont="1" applyBorder="1" applyAlignment="1">
      <alignment horizontal="center" vertical="center"/>
    </xf>
    <xf numFmtId="167" fontId="6" fillId="2" borderId="1" xfId="0" applyNumberFormat="1" applyFont="1" applyFill="1" applyBorder="1" applyAlignment="1" applyProtection="1">
      <alignment horizontal="right" vertical="center"/>
      <protection locked="0"/>
    </xf>
    <xf numFmtId="167" fontId="6" fillId="0" borderId="1" xfId="0" applyNumberFormat="1" applyFont="1" applyBorder="1" applyAlignment="1" applyProtection="1">
      <alignment horizontal="right" vertical="center"/>
      <protection locked="0"/>
    </xf>
    <xf numFmtId="167" fontId="8" fillId="0" borderId="1" xfId="0" applyNumberFormat="1" applyFont="1" applyBorder="1" applyAlignment="1" applyProtection="1">
      <alignment horizontal="right"/>
      <protection locked="0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168" fontId="0" fillId="0" borderId="1" xfId="0" applyNumberFormat="1" applyBorder="1" applyAlignment="1">
      <alignment horizontal="right"/>
    </xf>
    <xf numFmtId="164" fontId="0" fillId="0" borderId="0" xfId="0" applyAlignment="1">
      <alignment horizontal="left"/>
    </xf>
    <xf numFmtId="164" fontId="7" fillId="4" borderId="1" xfId="0" applyFont="1" applyFill="1" applyBorder="1" applyAlignment="1">
      <alignment horizontal="center" vertical="center"/>
    </xf>
    <xf numFmtId="164" fontId="9" fillId="4" borderId="1" xfId="0" applyFont="1" applyFill="1" applyBorder="1" applyAlignment="1">
      <alignment horizontal="center" vertical="center"/>
    </xf>
    <xf numFmtId="164" fontId="9" fillId="4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7" fontId="4" fillId="4" borderId="1" xfId="0" applyNumberFormat="1" applyFont="1" applyFill="1" applyBorder="1" applyAlignment="1">
      <alignment/>
    </xf>
    <xf numFmtId="167" fontId="8" fillId="0" borderId="1" xfId="0" applyNumberFormat="1" applyFont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>
      <alignment horizontal="right" vertical="center" wrapText="1"/>
    </xf>
    <xf numFmtId="164" fontId="0" fillId="0" borderId="0" xfId="0" applyAlignment="1">
      <alignment horizontal="center" vertical="center" wrapText="1"/>
    </xf>
    <xf numFmtId="167" fontId="0" fillId="0" borderId="1" xfId="0" applyNumberFormat="1" applyBorder="1" applyAlignment="1">
      <alignment horizontal="left" vertical="center"/>
    </xf>
    <xf numFmtId="164" fontId="0" fillId="0" borderId="1" xfId="0" applyBorder="1" applyAlignment="1">
      <alignment horizontal="left"/>
    </xf>
    <xf numFmtId="164" fontId="6" fillId="0" borderId="3" xfId="0" applyFont="1" applyBorder="1" applyAlignment="1">
      <alignment horizontal="center" vertical="center"/>
    </xf>
    <xf numFmtId="164" fontId="8" fillId="0" borderId="4" xfId="0" applyFont="1" applyBorder="1" applyAlignment="1">
      <alignment horizontal="left" vertical="center" wrapText="1"/>
    </xf>
    <xf numFmtId="164" fontId="8" fillId="0" borderId="4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6" fillId="0" borderId="1" xfId="0" applyFont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0" fillId="2" borderId="0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" xfId="20"/>
    <cellStyle name="Wynik2" xfId="21"/>
    <cellStyle name="Nagłówek" xfId="22"/>
    <cellStyle name="Nagłówek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M203"/>
  <sheetViews>
    <sheetView tabSelected="1" zoomScale="106" zoomScaleNormal="106" workbookViewId="0" topLeftCell="A1">
      <selection activeCell="F5" sqref="F5"/>
    </sheetView>
  </sheetViews>
  <sheetFormatPr defaultColWidth="11.421875" defaultRowHeight="12.75"/>
  <cols>
    <col min="1" max="1" width="3.140625" style="1" customWidth="1"/>
    <col min="2" max="2" width="42.57421875" style="0" customWidth="1"/>
    <col min="3" max="3" width="50.8515625" style="0" customWidth="1"/>
    <col min="4" max="4" width="5.28125" style="1" customWidth="1"/>
    <col min="5" max="5" width="7.8515625" style="1" customWidth="1"/>
    <col min="6" max="6" width="8.8515625" style="1" customWidth="1"/>
    <col min="7" max="7" width="11.7109375" style="2" customWidth="1"/>
    <col min="8" max="8" width="9.28125" style="0" customWidth="1"/>
    <col min="9" max="9" width="9.421875" style="0" customWidth="1"/>
    <col min="10" max="10" width="11.140625" style="3" customWidth="1"/>
    <col min="11" max="11" width="13.140625" style="0" customWidth="1"/>
    <col min="12" max="12" width="13.8515625" style="0" customWidth="1"/>
    <col min="13" max="13" width="15.140625" style="1" customWidth="1"/>
  </cols>
  <sheetData>
    <row r="1" spans="1:12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5:12" ht="12.75" customHeight="1">
      <c r="E2" s="5" t="s">
        <v>1</v>
      </c>
      <c r="F2" s="5" t="s">
        <v>2</v>
      </c>
      <c r="G2" s="6" t="s">
        <v>3</v>
      </c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25" customHeight="1">
      <c r="A3" s="9" t="s">
        <v>9</v>
      </c>
      <c r="B3" s="10" t="s">
        <v>10</v>
      </c>
      <c r="C3" s="10"/>
      <c r="D3" s="10" t="s">
        <v>11</v>
      </c>
      <c r="E3" s="10" t="s">
        <v>12</v>
      </c>
      <c r="F3" s="11" t="s">
        <v>13</v>
      </c>
      <c r="G3" s="12" t="s">
        <v>14</v>
      </c>
      <c r="H3" s="11" t="s">
        <v>15</v>
      </c>
      <c r="I3" s="11" t="s">
        <v>16</v>
      </c>
      <c r="J3" s="13" t="s">
        <v>17</v>
      </c>
      <c r="K3" s="7"/>
      <c r="L3" s="8"/>
    </row>
    <row r="4" spans="1:12" ht="12.75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15">
        <v>1</v>
      </c>
      <c r="B5" s="16" t="s">
        <v>19</v>
      </c>
      <c r="C5" s="16"/>
      <c r="D5" s="15" t="s">
        <v>20</v>
      </c>
      <c r="E5" s="17">
        <v>20</v>
      </c>
      <c r="F5" s="18"/>
      <c r="G5" s="19">
        <f aca="true" t="shared" si="0" ref="G5:G8">ROUND(E5*F5,2)</f>
        <v>0</v>
      </c>
      <c r="H5" s="18">
        <f aca="true" t="shared" si="1" ref="H5:H8">ROUND(G5*0.23,2)</f>
        <v>0</v>
      </c>
      <c r="I5" s="18">
        <f aca="true" t="shared" si="2" ref="I5:I8">ROUND(J5/E5,2)</f>
        <v>0</v>
      </c>
      <c r="J5" s="18">
        <f aca="true" t="shared" si="3" ref="J5:J8">ROUND(SUM(G5,H5),2)</f>
        <v>0</v>
      </c>
      <c r="K5" s="18"/>
      <c r="L5" s="3"/>
    </row>
    <row r="6" spans="1:12" ht="12.75">
      <c r="A6" s="15">
        <v>2</v>
      </c>
      <c r="B6" s="16" t="s">
        <v>21</v>
      </c>
      <c r="C6" s="16"/>
      <c r="D6" s="15" t="s">
        <v>20</v>
      </c>
      <c r="E6" s="17">
        <v>3</v>
      </c>
      <c r="F6" s="18"/>
      <c r="G6" s="19">
        <f t="shared" si="0"/>
        <v>0</v>
      </c>
      <c r="H6" s="18">
        <f t="shared" si="1"/>
        <v>0</v>
      </c>
      <c r="I6" s="18">
        <f t="shared" si="2"/>
        <v>0</v>
      </c>
      <c r="J6" s="18">
        <f t="shared" si="3"/>
        <v>0</v>
      </c>
      <c r="K6" s="18"/>
      <c r="L6" s="3"/>
    </row>
    <row r="7" spans="1:12" ht="12.75">
      <c r="A7" s="15">
        <v>3</v>
      </c>
      <c r="B7" s="16" t="s">
        <v>22</v>
      </c>
      <c r="C7" s="16"/>
      <c r="D7" s="15" t="s">
        <v>20</v>
      </c>
      <c r="E7" s="17">
        <v>2</v>
      </c>
      <c r="F7" s="18"/>
      <c r="G7" s="19">
        <f t="shared" si="0"/>
        <v>0</v>
      </c>
      <c r="H7" s="18">
        <f t="shared" si="1"/>
        <v>0</v>
      </c>
      <c r="I7" s="18">
        <f t="shared" si="2"/>
        <v>0</v>
      </c>
      <c r="J7" s="18">
        <f t="shared" si="3"/>
        <v>0</v>
      </c>
      <c r="K7" s="18"/>
      <c r="L7" s="3"/>
    </row>
    <row r="8" spans="1:12" ht="12.75">
      <c r="A8" s="15">
        <v>4</v>
      </c>
      <c r="B8" s="16" t="s">
        <v>23</v>
      </c>
      <c r="C8" s="16"/>
      <c r="D8" s="15" t="s">
        <v>20</v>
      </c>
      <c r="E8" s="17">
        <v>4</v>
      </c>
      <c r="F8" s="18"/>
      <c r="G8" s="19">
        <f t="shared" si="0"/>
        <v>0</v>
      </c>
      <c r="H8" s="18">
        <f t="shared" si="1"/>
        <v>0</v>
      </c>
      <c r="I8" s="18">
        <f t="shared" si="2"/>
        <v>0</v>
      </c>
      <c r="J8" s="18">
        <f t="shared" si="3"/>
        <v>0</v>
      </c>
      <c r="K8" s="18"/>
      <c r="L8" s="3"/>
    </row>
    <row r="9" spans="1:12" ht="12.75">
      <c r="A9" s="20" t="s">
        <v>24</v>
      </c>
      <c r="B9" s="20"/>
      <c r="C9" s="20"/>
      <c r="D9" s="20"/>
      <c r="E9" s="20"/>
      <c r="F9" s="20"/>
      <c r="G9" s="21">
        <f>SUM(G5:G8)</f>
        <v>0</v>
      </c>
      <c r="H9" s="22"/>
      <c r="I9" s="22"/>
      <c r="J9" s="22">
        <f>SUM(J5:J8)</f>
        <v>0</v>
      </c>
      <c r="K9" s="23"/>
      <c r="L9" s="3"/>
    </row>
    <row r="10" spans="1:12" ht="12.75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15">
        <v>1</v>
      </c>
      <c r="B11" s="16" t="s">
        <v>26</v>
      </c>
      <c r="C11" s="16"/>
      <c r="D11" s="15" t="s">
        <v>20</v>
      </c>
      <c r="E11" s="17">
        <v>2</v>
      </c>
      <c r="F11" s="18"/>
      <c r="G11" s="19">
        <f aca="true" t="shared" si="4" ref="G11:G17">ROUND(E11*F11,2)</f>
        <v>0</v>
      </c>
      <c r="H11" s="18">
        <f aca="true" t="shared" si="5" ref="H11:H17">ROUND(G11*0.23,2)</f>
        <v>0</v>
      </c>
      <c r="I11" s="18">
        <f aca="true" t="shared" si="6" ref="I11:I17">ROUND(J11/E11,2)</f>
        <v>0</v>
      </c>
      <c r="J11" s="18">
        <f aca="true" t="shared" si="7" ref="J11:J17">ROUND(SUM(G11,H11),2)</f>
        <v>0</v>
      </c>
      <c r="K11" s="18"/>
      <c r="L11" s="3"/>
    </row>
    <row r="12" spans="1:12" ht="12.75">
      <c r="A12" s="15">
        <v>2</v>
      </c>
      <c r="B12" s="16" t="s">
        <v>27</v>
      </c>
      <c r="C12" s="16"/>
      <c r="D12" s="15" t="s">
        <v>20</v>
      </c>
      <c r="E12" s="17">
        <v>3</v>
      </c>
      <c r="F12" s="18"/>
      <c r="G12" s="19">
        <f t="shared" si="4"/>
        <v>0</v>
      </c>
      <c r="H12" s="18">
        <f t="shared" si="5"/>
        <v>0</v>
      </c>
      <c r="I12" s="18">
        <f t="shared" si="6"/>
        <v>0</v>
      </c>
      <c r="J12" s="18">
        <f t="shared" si="7"/>
        <v>0</v>
      </c>
      <c r="K12" s="18"/>
      <c r="L12" s="3"/>
    </row>
    <row r="13" spans="1:12" ht="12.75">
      <c r="A13" s="15">
        <v>3</v>
      </c>
      <c r="B13" s="16" t="s">
        <v>28</v>
      </c>
      <c r="C13" s="16"/>
      <c r="D13" s="15" t="s">
        <v>20</v>
      </c>
      <c r="E13" s="17">
        <v>20</v>
      </c>
      <c r="F13" s="18"/>
      <c r="G13" s="19">
        <f t="shared" si="4"/>
        <v>0</v>
      </c>
      <c r="H13" s="18">
        <f t="shared" si="5"/>
        <v>0</v>
      </c>
      <c r="I13" s="18">
        <f t="shared" si="6"/>
        <v>0</v>
      </c>
      <c r="J13" s="18">
        <f t="shared" si="7"/>
        <v>0</v>
      </c>
      <c r="K13" s="18"/>
      <c r="L13" s="3"/>
    </row>
    <row r="14" spans="1:12" ht="12.75">
      <c r="A14" s="15">
        <v>4</v>
      </c>
      <c r="B14" s="16" t="s">
        <v>29</v>
      </c>
      <c r="C14" s="16"/>
      <c r="D14" s="15" t="s">
        <v>20</v>
      </c>
      <c r="E14" s="17">
        <v>10</v>
      </c>
      <c r="F14" s="18"/>
      <c r="G14" s="19">
        <f t="shared" si="4"/>
        <v>0</v>
      </c>
      <c r="H14" s="18">
        <f t="shared" si="5"/>
        <v>0</v>
      </c>
      <c r="I14" s="18">
        <f t="shared" si="6"/>
        <v>0</v>
      </c>
      <c r="J14" s="18">
        <f t="shared" si="7"/>
        <v>0</v>
      </c>
      <c r="K14" s="18"/>
      <c r="L14" s="3"/>
    </row>
    <row r="15" spans="1:12" ht="12.75" customHeight="1">
      <c r="A15" s="15">
        <v>5</v>
      </c>
      <c r="B15" s="24" t="s">
        <v>30</v>
      </c>
      <c r="C15" s="24"/>
      <c r="D15" s="25" t="s">
        <v>20</v>
      </c>
      <c r="E15" s="26">
        <v>150</v>
      </c>
      <c r="F15" s="27"/>
      <c r="G15" s="28">
        <f t="shared" si="4"/>
        <v>0</v>
      </c>
      <c r="H15" s="27">
        <f t="shared" si="5"/>
        <v>0</v>
      </c>
      <c r="I15" s="27">
        <f t="shared" si="6"/>
        <v>0</v>
      </c>
      <c r="J15" s="27">
        <f t="shared" si="7"/>
        <v>0</v>
      </c>
      <c r="K15" s="18"/>
      <c r="L15" s="3"/>
    </row>
    <row r="16" spans="1:12" ht="12.75" customHeight="1">
      <c r="A16" s="15">
        <v>6</v>
      </c>
      <c r="B16" s="24" t="s">
        <v>31</v>
      </c>
      <c r="C16" s="24"/>
      <c r="D16" s="25" t="s">
        <v>20</v>
      </c>
      <c r="E16" s="26">
        <v>50</v>
      </c>
      <c r="F16" s="27"/>
      <c r="G16" s="28">
        <f t="shared" si="4"/>
        <v>0</v>
      </c>
      <c r="H16" s="27">
        <f t="shared" si="5"/>
        <v>0</v>
      </c>
      <c r="I16" s="27">
        <f t="shared" si="6"/>
        <v>0</v>
      </c>
      <c r="J16" s="27">
        <f t="shared" si="7"/>
        <v>0</v>
      </c>
      <c r="K16" s="18"/>
      <c r="L16" s="3"/>
    </row>
    <row r="17" spans="1:12" ht="12.75" customHeight="1">
      <c r="A17" s="15">
        <v>7</v>
      </c>
      <c r="B17" s="24" t="s">
        <v>32</v>
      </c>
      <c r="C17" s="24"/>
      <c r="D17" s="25" t="s">
        <v>20</v>
      </c>
      <c r="E17" s="26">
        <v>150</v>
      </c>
      <c r="F17" s="27"/>
      <c r="G17" s="28">
        <f t="shared" si="4"/>
        <v>0</v>
      </c>
      <c r="H17" s="27">
        <f t="shared" si="5"/>
        <v>0</v>
      </c>
      <c r="I17" s="27">
        <f t="shared" si="6"/>
        <v>0</v>
      </c>
      <c r="J17" s="27">
        <f t="shared" si="7"/>
        <v>0</v>
      </c>
      <c r="K17" s="18"/>
      <c r="L17" s="3"/>
    </row>
    <row r="18" spans="1:12" ht="12.75">
      <c r="A18" s="20" t="s">
        <v>24</v>
      </c>
      <c r="B18" s="20"/>
      <c r="C18" s="20"/>
      <c r="D18" s="20"/>
      <c r="E18" s="20"/>
      <c r="F18" s="20"/>
      <c r="G18" s="21">
        <f>SUM(G11:G17)</f>
        <v>0</v>
      </c>
      <c r="H18" s="22"/>
      <c r="I18" s="22"/>
      <c r="J18" s="22">
        <f>SUM(J11:J17)</f>
        <v>0</v>
      </c>
      <c r="K18" s="23"/>
      <c r="L18" s="3"/>
    </row>
    <row r="19" spans="1:12" ht="12.75">
      <c r="A19" s="14" t="s">
        <v>33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15">
        <v>1</v>
      </c>
      <c r="B20" s="16" t="s">
        <v>34</v>
      </c>
      <c r="C20" s="16"/>
      <c r="D20" s="15" t="s">
        <v>20</v>
      </c>
      <c r="E20" s="17">
        <v>100</v>
      </c>
      <c r="F20" s="18"/>
      <c r="G20" s="19">
        <f aca="true" t="shared" si="8" ref="G20:G25">ROUND(E20*F20,2)</f>
        <v>0</v>
      </c>
      <c r="H20" s="18">
        <f aca="true" t="shared" si="9" ref="H20:H25">ROUND(G20*0.23,2)</f>
        <v>0</v>
      </c>
      <c r="I20" s="18">
        <f aca="true" t="shared" si="10" ref="I20:I25">ROUND(J20/E20,2)</f>
        <v>0</v>
      </c>
      <c r="J20" s="18">
        <f aca="true" t="shared" si="11" ref="J20:J25">ROUND(SUM(G20,H20),2)</f>
        <v>0</v>
      </c>
      <c r="K20" s="18"/>
      <c r="L20" s="3"/>
    </row>
    <row r="21" spans="1:12" ht="12.75">
      <c r="A21" s="15">
        <v>2</v>
      </c>
      <c r="B21" s="16" t="s">
        <v>35</v>
      </c>
      <c r="C21" s="16"/>
      <c r="D21" s="15" t="s">
        <v>20</v>
      </c>
      <c r="E21" s="17">
        <v>200</v>
      </c>
      <c r="F21" s="18"/>
      <c r="G21" s="19">
        <f t="shared" si="8"/>
        <v>0</v>
      </c>
      <c r="H21" s="18">
        <f t="shared" si="9"/>
        <v>0</v>
      </c>
      <c r="I21" s="18">
        <f t="shared" si="10"/>
        <v>0</v>
      </c>
      <c r="J21" s="18">
        <f t="shared" si="11"/>
        <v>0</v>
      </c>
      <c r="K21" s="18"/>
      <c r="L21" s="3"/>
    </row>
    <row r="22" spans="1:12" ht="12.75">
      <c r="A22" s="15">
        <v>3</v>
      </c>
      <c r="B22" s="16" t="s">
        <v>36</v>
      </c>
      <c r="C22" s="16"/>
      <c r="D22" s="15" t="s">
        <v>20</v>
      </c>
      <c r="E22" s="17">
        <v>300</v>
      </c>
      <c r="F22" s="18"/>
      <c r="G22" s="19">
        <f t="shared" si="8"/>
        <v>0</v>
      </c>
      <c r="H22" s="18">
        <f t="shared" si="9"/>
        <v>0</v>
      </c>
      <c r="I22" s="18">
        <f t="shared" si="10"/>
        <v>0</v>
      </c>
      <c r="J22" s="18">
        <f t="shared" si="11"/>
        <v>0</v>
      </c>
      <c r="K22" s="18"/>
      <c r="L22" s="3"/>
    </row>
    <row r="23" spans="1:12" ht="12.75">
      <c r="A23" s="15">
        <v>4</v>
      </c>
      <c r="B23" s="16" t="s">
        <v>37</v>
      </c>
      <c r="C23" s="16"/>
      <c r="D23" s="15" t="s">
        <v>20</v>
      </c>
      <c r="E23" s="17">
        <v>300</v>
      </c>
      <c r="F23" s="18"/>
      <c r="G23" s="19">
        <f t="shared" si="8"/>
        <v>0</v>
      </c>
      <c r="H23" s="18">
        <f t="shared" si="9"/>
        <v>0</v>
      </c>
      <c r="I23" s="18">
        <f t="shared" si="10"/>
        <v>0</v>
      </c>
      <c r="J23" s="18">
        <f t="shared" si="11"/>
        <v>0</v>
      </c>
      <c r="K23" s="18"/>
      <c r="L23" s="3"/>
    </row>
    <row r="24" spans="1:12" ht="12.75">
      <c r="A24" s="15">
        <v>5</v>
      </c>
      <c r="B24" s="16" t="s">
        <v>38</v>
      </c>
      <c r="C24" s="16"/>
      <c r="D24" s="15" t="s">
        <v>20</v>
      </c>
      <c r="E24" s="17">
        <v>10000</v>
      </c>
      <c r="F24" s="18"/>
      <c r="G24" s="19">
        <f t="shared" si="8"/>
        <v>0</v>
      </c>
      <c r="H24" s="18">
        <f t="shared" si="9"/>
        <v>0</v>
      </c>
      <c r="I24" s="18">
        <f t="shared" si="10"/>
        <v>0</v>
      </c>
      <c r="J24" s="18">
        <f t="shared" si="11"/>
        <v>0</v>
      </c>
      <c r="K24" s="18"/>
      <c r="L24" s="3"/>
    </row>
    <row r="25" spans="1:12" ht="12.75">
      <c r="A25" s="15">
        <v>6</v>
      </c>
      <c r="B25" s="16" t="s">
        <v>39</v>
      </c>
      <c r="C25" s="16"/>
      <c r="D25" s="15" t="s">
        <v>20</v>
      </c>
      <c r="E25" s="17">
        <v>500</v>
      </c>
      <c r="F25" s="18"/>
      <c r="G25" s="19">
        <f t="shared" si="8"/>
        <v>0</v>
      </c>
      <c r="H25" s="18">
        <f t="shared" si="9"/>
        <v>0</v>
      </c>
      <c r="I25" s="18">
        <f t="shared" si="10"/>
        <v>0</v>
      </c>
      <c r="J25" s="18">
        <f t="shared" si="11"/>
        <v>0</v>
      </c>
      <c r="K25" s="18"/>
      <c r="L25" s="3"/>
    </row>
    <row r="26" spans="1:12" ht="12.75">
      <c r="A26" s="20" t="s">
        <v>24</v>
      </c>
      <c r="B26" s="20"/>
      <c r="C26" s="20"/>
      <c r="D26" s="20"/>
      <c r="E26" s="20"/>
      <c r="F26" s="20"/>
      <c r="G26" s="21">
        <f>SUM(G20:G25)</f>
        <v>0</v>
      </c>
      <c r="H26" s="22"/>
      <c r="I26" s="22"/>
      <c r="J26" s="22">
        <f>SUM(J20:J25)</f>
        <v>0</v>
      </c>
      <c r="K26" s="23"/>
      <c r="L26" s="3"/>
    </row>
    <row r="27" spans="1:12" ht="12.75">
      <c r="A27" s="14" t="s">
        <v>40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.75">
      <c r="A28" s="15">
        <v>1</v>
      </c>
      <c r="B28" s="16" t="s">
        <v>41</v>
      </c>
      <c r="C28" s="16"/>
      <c r="D28" s="15" t="s">
        <v>20</v>
      </c>
      <c r="E28" s="17">
        <v>30</v>
      </c>
      <c r="F28" s="18"/>
      <c r="G28" s="19">
        <f aca="true" t="shared" si="12" ref="G28:G44">ROUND(E28*F28,2)</f>
        <v>0</v>
      </c>
      <c r="H28" s="18">
        <f aca="true" t="shared" si="13" ref="H28:H44">ROUND(G28*0.23,2)</f>
        <v>0</v>
      </c>
      <c r="I28" s="18">
        <f aca="true" t="shared" si="14" ref="I28:I44">ROUND(J28/E28,2)</f>
        <v>0</v>
      </c>
      <c r="J28" s="18">
        <f aca="true" t="shared" si="15" ref="J28:J44">ROUND(SUM(G28,H28),2)</f>
        <v>0</v>
      </c>
      <c r="K28" s="18"/>
      <c r="L28" s="3"/>
    </row>
    <row r="29" spans="1:12" ht="12.75">
      <c r="A29" s="15">
        <v>2</v>
      </c>
      <c r="B29" s="16" t="s">
        <v>42</v>
      </c>
      <c r="C29" s="16"/>
      <c r="D29" s="15" t="s">
        <v>20</v>
      </c>
      <c r="E29" s="17">
        <v>20</v>
      </c>
      <c r="F29" s="18"/>
      <c r="G29" s="19">
        <f t="shared" si="12"/>
        <v>0</v>
      </c>
      <c r="H29" s="18">
        <f t="shared" si="13"/>
        <v>0</v>
      </c>
      <c r="I29" s="18">
        <f t="shared" si="14"/>
        <v>0</v>
      </c>
      <c r="J29" s="18">
        <f t="shared" si="15"/>
        <v>0</v>
      </c>
      <c r="K29" s="18"/>
      <c r="L29" s="3"/>
    </row>
    <row r="30" spans="1:12" ht="12.75">
      <c r="A30" s="15">
        <v>3</v>
      </c>
      <c r="B30" s="16" t="s">
        <v>43</v>
      </c>
      <c r="C30" s="16"/>
      <c r="D30" s="15" t="s">
        <v>20</v>
      </c>
      <c r="E30" s="17">
        <v>50</v>
      </c>
      <c r="F30" s="18"/>
      <c r="G30" s="19">
        <f t="shared" si="12"/>
        <v>0</v>
      </c>
      <c r="H30" s="18">
        <f t="shared" si="13"/>
        <v>0</v>
      </c>
      <c r="I30" s="18">
        <f t="shared" si="14"/>
        <v>0</v>
      </c>
      <c r="J30" s="18">
        <f t="shared" si="15"/>
        <v>0</v>
      </c>
      <c r="K30" s="18"/>
      <c r="L30" s="3"/>
    </row>
    <row r="31" spans="1:12" ht="12.75">
      <c r="A31" s="15">
        <v>4</v>
      </c>
      <c r="B31" s="16" t="s">
        <v>44</v>
      </c>
      <c r="C31" s="16"/>
      <c r="D31" s="15" t="s">
        <v>20</v>
      </c>
      <c r="E31" s="17">
        <v>20</v>
      </c>
      <c r="F31" s="29"/>
      <c r="G31" s="19">
        <f t="shared" si="12"/>
        <v>0</v>
      </c>
      <c r="H31" s="18">
        <f t="shared" si="13"/>
        <v>0</v>
      </c>
      <c r="I31" s="18">
        <f t="shared" si="14"/>
        <v>0</v>
      </c>
      <c r="J31" s="18">
        <f t="shared" si="15"/>
        <v>0</v>
      </c>
      <c r="K31" s="18"/>
      <c r="L31" s="3"/>
    </row>
    <row r="32" spans="1:12" ht="12.75">
      <c r="A32" s="15">
        <v>5</v>
      </c>
      <c r="B32" s="16" t="s">
        <v>45</v>
      </c>
      <c r="C32" s="16"/>
      <c r="D32" s="15" t="s">
        <v>20</v>
      </c>
      <c r="E32" s="17">
        <v>50</v>
      </c>
      <c r="F32" s="18"/>
      <c r="G32" s="19">
        <f t="shared" si="12"/>
        <v>0</v>
      </c>
      <c r="H32" s="18">
        <f t="shared" si="13"/>
        <v>0</v>
      </c>
      <c r="I32" s="18">
        <f t="shared" si="14"/>
        <v>0</v>
      </c>
      <c r="J32" s="18">
        <f t="shared" si="15"/>
        <v>0</v>
      </c>
      <c r="K32" s="18"/>
      <c r="L32" s="3"/>
    </row>
    <row r="33" spans="1:12" ht="12.75">
      <c r="A33" s="15">
        <v>6</v>
      </c>
      <c r="B33" s="16" t="s">
        <v>46</v>
      </c>
      <c r="C33" s="16"/>
      <c r="D33" s="15" t="s">
        <v>20</v>
      </c>
      <c r="E33" s="17">
        <v>50</v>
      </c>
      <c r="F33" s="18"/>
      <c r="G33" s="19">
        <f t="shared" si="12"/>
        <v>0</v>
      </c>
      <c r="H33" s="18">
        <f t="shared" si="13"/>
        <v>0</v>
      </c>
      <c r="I33" s="18">
        <f t="shared" si="14"/>
        <v>0</v>
      </c>
      <c r="J33" s="18">
        <f t="shared" si="15"/>
        <v>0</v>
      </c>
      <c r="K33" s="18"/>
      <c r="L33" s="3"/>
    </row>
    <row r="34" spans="1:12" ht="12.75">
      <c r="A34" s="15">
        <v>7</v>
      </c>
      <c r="B34" s="16" t="s">
        <v>47</v>
      </c>
      <c r="C34" s="16"/>
      <c r="D34" s="15" t="s">
        <v>20</v>
      </c>
      <c r="E34" s="17">
        <v>5</v>
      </c>
      <c r="F34" s="18"/>
      <c r="G34" s="19">
        <f t="shared" si="12"/>
        <v>0</v>
      </c>
      <c r="H34" s="18">
        <f t="shared" si="13"/>
        <v>0</v>
      </c>
      <c r="I34" s="18">
        <f t="shared" si="14"/>
        <v>0</v>
      </c>
      <c r="J34" s="18">
        <f t="shared" si="15"/>
        <v>0</v>
      </c>
      <c r="K34" s="18"/>
      <c r="L34" s="3"/>
    </row>
    <row r="35" spans="1:13" ht="12.75">
      <c r="A35" s="15">
        <v>8</v>
      </c>
      <c r="B35" s="16" t="s">
        <v>48</v>
      </c>
      <c r="C35" s="16"/>
      <c r="D35" s="15" t="s">
        <v>20</v>
      </c>
      <c r="E35" s="17">
        <v>10</v>
      </c>
      <c r="F35" s="18"/>
      <c r="G35" s="19">
        <f t="shared" si="12"/>
        <v>0</v>
      </c>
      <c r="H35" s="18">
        <f t="shared" si="13"/>
        <v>0</v>
      </c>
      <c r="I35" s="18">
        <f t="shared" si="14"/>
        <v>0</v>
      </c>
      <c r="J35" s="18">
        <f t="shared" si="15"/>
        <v>0</v>
      </c>
      <c r="K35" s="18"/>
      <c r="L35" s="3"/>
      <c r="M35" s="30"/>
    </row>
    <row r="36" spans="1:13" ht="12.75">
      <c r="A36" s="15">
        <v>9</v>
      </c>
      <c r="B36" s="16" t="s">
        <v>49</v>
      </c>
      <c r="C36" s="16"/>
      <c r="D36" s="15" t="s">
        <v>20</v>
      </c>
      <c r="E36" s="17">
        <v>20</v>
      </c>
      <c r="F36" s="18"/>
      <c r="G36" s="19">
        <f t="shared" si="12"/>
        <v>0</v>
      </c>
      <c r="H36" s="18">
        <f t="shared" si="13"/>
        <v>0</v>
      </c>
      <c r="I36" s="18">
        <f t="shared" si="14"/>
        <v>0</v>
      </c>
      <c r="J36" s="18">
        <f t="shared" si="15"/>
        <v>0</v>
      </c>
      <c r="K36" s="18"/>
      <c r="L36" s="3"/>
      <c r="M36" s="30"/>
    </row>
    <row r="37" spans="1:13" ht="12.75">
      <c r="A37" s="15">
        <v>10</v>
      </c>
      <c r="B37" s="16" t="s">
        <v>50</v>
      </c>
      <c r="C37" s="16"/>
      <c r="D37" s="15" t="s">
        <v>20</v>
      </c>
      <c r="E37" s="17">
        <v>10</v>
      </c>
      <c r="F37" s="18"/>
      <c r="G37" s="19">
        <f t="shared" si="12"/>
        <v>0</v>
      </c>
      <c r="H37" s="18">
        <f t="shared" si="13"/>
        <v>0</v>
      </c>
      <c r="I37" s="18">
        <f t="shared" si="14"/>
        <v>0</v>
      </c>
      <c r="J37" s="18">
        <f t="shared" si="15"/>
        <v>0</v>
      </c>
      <c r="K37" s="18"/>
      <c r="L37" s="3"/>
      <c r="M37" s="30"/>
    </row>
    <row r="38" spans="1:12" ht="12.75">
      <c r="A38" s="15">
        <v>11</v>
      </c>
      <c r="B38" s="16" t="s">
        <v>51</v>
      </c>
      <c r="C38" s="16"/>
      <c r="D38" s="15" t="s">
        <v>20</v>
      </c>
      <c r="E38" s="17">
        <v>5</v>
      </c>
      <c r="F38" s="18"/>
      <c r="G38" s="19">
        <f t="shared" si="12"/>
        <v>0</v>
      </c>
      <c r="H38" s="18">
        <f t="shared" si="13"/>
        <v>0</v>
      </c>
      <c r="I38" s="18">
        <f t="shared" si="14"/>
        <v>0</v>
      </c>
      <c r="J38" s="18">
        <f t="shared" si="15"/>
        <v>0</v>
      </c>
      <c r="K38" s="18"/>
      <c r="L38" s="3"/>
    </row>
    <row r="39" spans="1:12" ht="12.75">
      <c r="A39" s="15">
        <v>12</v>
      </c>
      <c r="B39" s="16" t="s">
        <v>52</v>
      </c>
      <c r="C39" s="16"/>
      <c r="D39" s="15" t="s">
        <v>20</v>
      </c>
      <c r="E39" s="17">
        <v>5</v>
      </c>
      <c r="F39" s="18"/>
      <c r="G39" s="19">
        <f t="shared" si="12"/>
        <v>0</v>
      </c>
      <c r="H39" s="18">
        <f t="shared" si="13"/>
        <v>0</v>
      </c>
      <c r="I39" s="18">
        <f t="shared" si="14"/>
        <v>0</v>
      </c>
      <c r="J39" s="18">
        <f t="shared" si="15"/>
        <v>0</v>
      </c>
      <c r="K39" s="18"/>
      <c r="L39" s="3"/>
    </row>
    <row r="40" spans="1:12" ht="12.75">
      <c r="A40" s="15">
        <v>13</v>
      </c>
      <c r="B40" s="16" t="s">
        <v>53</v>
      </c>
      <c r="C40" s="16"/>
      <c r="D40" s="15" t="s">
        <v>20</v>
      </c>
      <c r="E40" s="17">
        <v>20</v>
      </c>
      <c r="F40" s="18"/>
      <c r="G40" s="19">
        <f t="shared" si="12"/>
        <v>0</v>
      </c>
      <c r="H40" s="18">
        <f t="shared" si="13"/>
        <v>0</v>
      </c>
      <c r="I40" s="18">
        <f t="shared" si="14"/>
        <v>0</v>
      </c>
      <c r="J40" s="18">
        <f t="shared" si="15"/>
        <v>0</v>
      </c>
      <c r="K40" s="18"/>
      <c r="L40" s="3"/>
    </row>
    <row r="41" spans="1:12" ht="12.75">
      <c r="A41" s="15">
        <v>14</v>
      </c>
      <c r="B41" s="16" t="s">
        <v>54</v>
      </c>
      <c r="C41" s="16"/>
      <c r="D41" s="15" t="s">
        <v>20</v>
      </c>
      <c r="E41" s="17">
        <v>25</v>
      </c>
      <c r="F41" s="18"/>
      <c r="G41" s="19">
        <f t="shared" si="12"/>
        <v>0</v>
      </c>
      <c r="H41" s="18">
        <f t="shared" si="13"/>
        <v>0</v>
      </c>
      <c r="I41" s="18">
        <f t="shared" si="14"/>
        <v>0</v>
      </c>
      <c r="J41" s="18">
        <f t="shared" si="15"/>
        <v>0</v>
      </c>
      <c r="K41" s="18"/>
      <c r="L41" s="3"/>
    </row>
    <row r="42" spans="1:12" ht="12.75">
      <c r="A42" s="15">
        <v>15</v>
      </c>
      <c r="B42" s="16" t="s">
        <v>55</v>
      </c>
      <c r="C42" s="16"/>
      <c r="D42" s="15" t="s">
        <v>20</v>
      </c>
      <c r="E42" s="17">
        <v>10</v>
      </c>
      <c r="F42" s="18"/>
      <c r="G42" s="19">
        <f t="shared" si="12"/>
        <v>0</v>
      </c>
      <c r="H42" s="18">
        <f t="shared" si="13"/>
        <v>0</v>
      </c>
      <c r="I42" s="18">
        <f t="shared" si="14"/>
        <v>0</v>
      </c>
      <c r="J42" s="18">
        <f t="shared" si="15"/>
        <v>0</v>
      </c>
      <c r="K42" s="18"/>
      <c r="L42" s="3"/>
    </row>
    <row r="43" spans="1:12" ht="12.75">
      <c r="A43" s="15">
        <v>16</v>
      </c>
      <c r="B43" s="16" t="s">
        <v>56</v>
      </c>
      <c r="C43" s="16"/>
      <c r="D43" s="15" t="s">
        <v>20</v>
      </c>
      <c r="E43" s="17">
        <v>10</v>
      </c>
      <c r="F43" s="18"/>
      <c r="G43" s="19">
        <f t="shared" si="12"/>
        <v>0</v>
      </c>
      <c r="H43" s="18">
        <f t="shared" si="13"/>
        <v>0</v>
      </c>
      <c r="I43" s="18">
        <f t="shared" si="14"/>
        <v>0</v>
      </c>
      <c r="J43" s="18">
        <f t="shared" si="15"/>
        <v>0</v>
      </c>
      <c r="K43" s="18"/>
      <c r="L43" s="3"/>
    </row>
    <row r="44" spans="1:12" ht="12.75">
      <c r="A44" s="15">
        <v>17</v>
      </c>
      <c r="B44" s="16" t="s">
        <v>57</v>
      </c>
      <c r="C44" s="16"/>
      <c r="D44" s="15" t="s">
        <v>20</v>
      </c>
      <c r="E44" s="17">
        <v>5</v>
      </c>
      <c r="F44" s="18"/>
      <c r="G44" s="19">
        <f t="shared" si="12"/>
        <v>0</v>
      </c>
      <c r="H44" s="18">
        <f t="shared" si="13"/>
        <v>0</v>
      </c>
      <c r="I44" s="18">
        <f t="shared" si="14"/>
        <v>0</v>
      </c>
      <c r="J44" s="18">
        <f t="shared" si="15"/>
        <v>0</v>
      </c>
      <c r="K44" s="18"/>
      <c r="L44" s="3"/>
    </row>
    <row r="45" spans="1:12" ht="12.75">
      <c r="A45" s="20" t="s">
        <v>24</v>
      </c>
      <c r="B45" s="20"/>
      <c r="C45" s="20"/>
      <c r="D45" s="20"/>
      <c r="E45" s="20"/>
      <c r="F45" s="20"/>
      <c r="G45" s="21">
        <f>SUM(G28:G44)</f>
        <v>0</v>
      </c>
      <c r="H45" s="22"/>
      <c r="I45" s="22"/>
      <c r="J45" s="22">
        <f>SUM(J28:J44)</f>
        <v>0</v>
      </c>
      <c r="K45" s="23"/>
      <c r="L45" s="3"/>
    </row>
    <row r="46" spans="1:12" ht="12.75">
      <c r="A46" s="14" t="s">
        <v>58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23.25">
      <c r="A47" s="31"/>
      <c r="B47" s="32" t="s">
        <v>59</v>
      </c>
      <c r="C47" s="33" t="s">
        <v>60</v>
      </c>
      <c r="D47" s="34"/>
      <c r="E47" s="34"/>
      <c r="F47" s="34"/>
      <c r="G47" s="34"/>
      <c r="H47" s="35"/>
      <c r="I47" s="35"/>
      <c r="J47" s="36"/>
      <c r="K47" s="36"/>
      <c r="L47" s="36"/>
    </row>
    <row r="48" spans="1:12" ht="12.75">
      <c r="A48" s="15">
        <v>1</v>
      </c>
      <c r="B48" s="3" t="s">
        <v>61</v>
      </c>
      <c r="C48" s="3" t="s">
        <v>62</v>
      </c>
      <c r="D48" s="15" t="s">
        <v>20</v>
      </c>
      <c r="E48" s="17">
        <v>120</v>
      </c>
      <c r="F48" s="18"/>
      <c r="G48" s="19">
        <f aca="true" t="shared" si="16" ref="G48:G62">ROUND(E48*F48,2)</f>
        <v>0</v>
      </c>
      <c r="H48" s="18">
        <f aca="true" t="shared" si="17" ref="H48:H62">ROUND(G48*0.23,2)</f>
        <v>0</v>
      </c>
      <c r="I48" s="18">
        <f aca="true" t="shared" si="18" ref="I48:I62">ROUND(J48/E48,2)</f>
        <v>0</v>
      </c>
      <c r="J48" s="18">
        <f aca="true" t="shared" si="19" ref="J48:J62">ROUND(SUM(G48,H48),2)</f>
        <v>0</v>
      </c>
      <c r="K48" s="18"/>
      <c r="L48" s="3"/>
    </row>
    <row r="49" spans="1:12" ht="12.75">
      <c r="A49" s="15">
        <v>2</v>
      </c>
      <c r="B49" s="3" t="s">
        <v>61</v>
      </c>
      <c r="C49" s="3" t="s">
        <v>63</v>
      </c>
      <c r="D49" s="15" t="s">
        <v>20</v>
      </c>
      <c r="E49" s="17">
        <v>30</v>
      </c>
      <c r="F49" s="18"/>
      <c r="G49" s="19">
        <f t="shared" si="16"/>
        <v>0</v>
      </c>
      <c r="H49" s="18">
        <f t="shared" si="17"/>
        <v>0</v>
      </c>
      <c r="I49" s="18">
        <f t="shared" si="18"/>
        <v>0</v>
      </c>
      <c r="J49" s="18">
        <f t="shared" si="19"/>
        <v>0</v>
      </c>
      <c r="K49" s="18"/>
      <c r="L49" s="3"/>
    </row>
    <row r="50" spans="1:12" ht="12.75">
      <c r="A50" s="15">
        <v>3</v>
      </c>
      <c r="B50" s="3" t="s">
        <v>64</v>
      </c>
      <c r="C50" s="3" t="s">
        <v>65</v>
      </c>
      <c r="D50" s="15" t="s">
        <v>20</v>
      </c>
      <c r="E50" s="17">
        <v>3</v>
      </c>
      <c r="F50" s="18"/>
      <c r="G50" s="19">
        <f t="shared" si="16"/>
        <v>0</v>
      </c>
      <c r="H50" s="18">
        <f t="shared" si="17"/>
        <v>0</v>
      </c>
      <c r="I50" s="18">
        <f t="shared" si="18"/>
        <v>0</v>
      </c>
      <c r="J50" s="18">
        <f t="shared" si="19"/>
        <v>0</v>
      </c>
      <c r="K50" s="18"/>
      <c r="L50" s="3"/>
    </row>
    <row r="51" spans="1:12" ht="12.75">
      <c r="A51" s="15">
        <v>4</v>
      </c>
      <c r="B51" s="3" t="s">
        <v>64</v>
      </c>
      <c r="C51" s="3" t="s">
        <v>66</v>
      </c>
      <c r="D51" s="15" t="s">
        <v>20</v>
      </c>
      <c r="E51" s="17">
        <v>1</v>
      </c>
      <c r="F51" s="18"/>
      <c r="G51" s="19">
        <f t="shared" si="16"/>
        <v>0</v>
      </c>
      <c r="H51" s="18">
        <f t="shared" si="17"/>
        <v>0</v>
      </c>
      <c r="I51" s="18">
        <f t="shared" si="18"/>
        <v>0</v>
      </c>
      <c r="J51" s="18">
        <f t="shared" si="19"/>
        <v>0</v>
      </c>
      <c r="K51" s="18"/>
      <c r="L51" s="3"/>
    </row>
    <row r="52" spans="1:12" ht="12.75">
      <c r="A52" s="15">
        <v>5</v>
      </c>
      <c r="B52" s="3" t="s">
        <v>64</v>
      </c>
      <c r="C52" s="3" t="s">
        <v>67</v>
      </c>
      <c r="D52" s="15" t="s">
        <v>20</v>
      </c>
      <c r="E52" s="17">
        <v>1</v>
      </c>
      <c r="F52" s="18"/>
      <c r="G52" s="19">
        <f t="shared" si="16"/>
        <v>0</v>
      </c>
      <c r="H52" s="18">
        <f t="shared" si="17"/>
        <v>0</v>
      </c>
      <c r="I52" s="18">
        <f t="shared" si="18"/>
        <v>0</v>
      </c>
      <c r="J52" s="18">
        <f t="shared" si="19"/>
        <v>0</v>
      </c>
      <c r="K52" s="18"/>
      <c r="L52" s="3"/>
    </row>
    <row r="53" spans="1:12" ht="12.75">
      <c r="A53" s="15">
        <v>6</v>
      </c>
      <c r="B53" s="3" t="s">
        <v>64</v>
      </c>
      <c r="C53" s="3" t="s">
        <v>68</v>
      </c>
      <c r="D53" s="15" t="s">
        <v>20</v>
      </c>
      <c r="E53" s="17">
        <v>1</v>
      </c>
      <c r="F53" s="18"/>
      <c r="G53" s="19">
        <f t="shared" si="16"/>
        <v>0</v>
      </c>
      <c r="H53" s="18">
        <f t="shared" si="17"/>
        <v>0</v>
      </c>
      <c r="I53" s="18">
        <f t="shared" si="18"/>
        <v>0</v>
      </c>
      <c r="J53" s="18">
        <f t="shared" si="19"/>
        <v>0</v>
      </c>
      <c r="K53" s="18"/>
      <c r="L53" s="3"/>
    </row>
    <row r="54" spans="1:12" ht="12.75">
      <c r="A54" s="15">
        <v>7</v>
      </c>
      <c r="B54" s="3" t="s">
        <v>69</v>
      </c>
      <c r="C54" s="3" t="s">
        <v>70</v>
      </c>
      <c r="D54" s="15" t="s">
        <v>20</v>
      </c>
      <c r="E54" s="17">
        <v>4</v>
      </c>
      <c r="F54" s="18"/>
      <c r="G54" s="19">
        <f t="shared" si="16"/>
        <v>0</v>
      </c>
      <c r="H54" s="18">
        <f t="shared" si="17"/>
        <v>0</v>
      </c>
      <c r="I54" s="18">
        <f t="shared" si="18"/>
        <v>0</v>
      </c>
      <c r="J54" s="18">
        <f t="shared" si="19"/>
        <v>0</v>
      </c>
      <c r="K54" s="18"/>
      <c r="L54" s="3"/>
    </row>
    <row r="55" spans="1:12" ht="12.75">
      <c r="A55" s="15">
        <v>8</v>
      </c>
      <c r="B55" s="3" t="s">
        <v>69</v>
      </c>
      <c r="C55" s="3" t="s">
        <v>71</v>
      </c>
      <c r="D55" s="15" t="s">
        <v>20</v>
      </c>
      <c r="E55" s="17">
        <v>3</v>
      </c>
      <c r="F55" s="18"/>
      <c r="G55" s="19">
        <f t="shared" si="16"/>
        <v>0</v>
      </c>
      <c r="H55" s="18">
        <f t="shared" si="17"/>
        <v>0</v>
      </c>
      <c r="I55" s="18">
        <f t="shared" si="18"/>
        <v>0</v>
      </c>
      <c r="J55" s="18">
        <f t="shared" si="19"/>
        <v>0</v>
      </c>
      <c r="K55" s="18"/>
      <c r="L55" s="3"/>
    </row>
    <row r="56" spans="1:12" ht="12.75">
      <c r="A56" s="15">
        <v>9</v>
      </c>
      <c r="B56" s="3" t="s">
        <v>72</v>
      </c>
      <c r="C56" s="3" t="s">
        <v>73</v>
      </c>
      <c r="D56" s="15" t="s">
        <v>20</v>
      </c>
      <c r="E56" s="17">
        <v>4</v>
      </c>
      <c r="F56" s="18"/>
      <c r="G56" s="19">
        <f t="shared" si="16"/>
        <v>0</v>
      </c>
      <c r="H56" s="18">
        <f t="shared" si="17"/>
        <v>0</v>
      </c>
      <c r="I56" s="18">
        <f t="shared" si="18"/>
        <v>0</v>
      </c>
      <c r="J56" s="18">
        <f t="shared" si="19"/>
        <v>0</v>
      </c>
      <c r="K56" s="18"/>
      <c r="L56" s="3"/>
    </row>
    <row r="57" spans="1:12" ht="12.75">
      <c r="A57" s="15">
        <v>10</v>
      </c>
      <c r="B57" s="3" t="s">
        <v>72</v>
      </c>
      <c r="C57" s="3" t="s">
        <v>74</v>
      </c>
      <c r="D57" s="15" t="s">
        <v>20</v>
      </c>
      <c r="E57" s="17">
        <v>3</v>
      </c>
      <c r="F57" s="18"/>
      <c r="G57" s="19">
        <f t="shared" si="16"/>
        <v>0</v>
      </c>
      <c r="H57" s="18">
        <f t="shared" si="17"/>
        <v>0</v>
      </c>
      <c r="I57" s="18">
        <f t="shared" si="18"/>
        <v>0</v>
      </c>
      <c r="J57" s="18">
        <f t="shared" si="19"/>
        <v>0</v>
      </c>
      <c r="K57" s="18"/>
      <c r="L57" s="3"/>
    </row>
    <row r="58" spans="1:12" ht="12.75">
      <c r="A58" s="15">
        <v>11</v>
      </c>
      <c r="B58" s="3" t="s">
        <v>72</v>
      </c>
      <c r="C58" s="3" t="s">
        <v>75</v>
      </c>
      <c r="D58" s="15" t="s">
        <v>20</v>
      </c>
      <c r="E58" s="17">
        <v>3</v>
      </c>
      <c r="F58" s="18"/>
      <c r="G58" s="19">
        <f t="shared" si="16"/>
        <v>0</v>
      </c>
      <c r="H58" s="18">
        <f t="shared" si="17"/>
        <v>0</v>
      </c>
      <c r="I58" s="18">
        <f t="shared" si="18"/>
        <v>0</v>
      </c>
      <c r="J58" s="18">
        <f t="shared" si="19"/>
        <v>0</v>
      </c>
      <c r="K58" s="18"/>
      <c r="L58" s="3"/>
    </row>
    <row r="59" spans="1:12" ht="12.75">
      <c r="A59" s="15">
        <v>12</v>
      </c>
      <c r="B59" s="3" t="s">
        <v>72</v>
      </c>
      <c r="C59" s="3" t="s">
        <v>76</v>
      </c>
      <c r="D59" s="15" t="s">
        <v>20</v>
      </c>
      <c r="E59" s="17">
        <v>3</v>
      </c>
      <c r="F59" s="18"/>
      <c r="G59" s="19">
        <f t="shared" si="16"/>
        <v>0</v>
      </c>
      <c r="H59" s="18">
        <f t="shared" si="17"/>
        <v>0</v>
      </c>
      <c r="I59" s="18">
        <f t="shared" si="18"/>
        <v>0</v>
      </c>
      <c r="J59" s="18">
        <f t="shared" si="19"/>
        <v>0</v>
      </c>
      <c r="K59" s="18"/>
      <c r="L59" s="3"/>
    </row>
    <row r="60" spans="1:12" ht="12.75">
      <c r="A60" s="15">
        <v>13</v>
      </c>
      <c r="B60" s="3" t="s">
        <v>77</v>
      </c>
      <c r="C60" s="3" t="s">
        <v>78</v>
      </c>
      <c r="D60" s="15" t="s">
        <v>20</v>
      </c>
      <c r="E60" s="17">
        <v>15</v>
      </c>
      <c r="F60" s="18"/>
      <c r="G60" s="19">
        <f t="shared" si="16"/>
        <v>0</v>
      </c>
      <c r="H60" s="18">
        <f t="shared" si="17"/>
        <v>0</v>
      </c>
      <c r="I60" s="18">
        <f t="shared" si="18"/>
        <v>0</v>
      </c>
      <c r="J60" s="18">
        <f t="shared" si="19"/>
        <v>0</v>
      </c>
      <c r="K60" s="18"/>
      <c r="L60" s="3"/>
    </row>
    <row r="61" spans="1:12" ht="12.75">
      <c r="A61" s="15">
        <v>14</v>
      </c>
      <c r="B61" s="3" t="s">
        <v>79</v>
      </c>
      <c r="C61" s="3" t="s">
        <v>80</v>
      </c>
      <c r="D61" s="15" t="s">
        <v>20</v>
      </c>
      <c r="E61" s="17">
        <v>5</v>
      </c>
      <c r="F61" s="18"/>
      <c r="G61" s="19">
        <f t="shared" si="16"/>
        <v>0</v>
      </c>
      <c r="H61" s="18">
        <f t="shared" si="17"/>
        <v>0</v>
      </c>
      <c r="I61" s="18">
        <f t="shared" si="18"/>
        <v>0</v>
      </c>
      <c r="J61" s="18">
        <f t="shared" si="19"/>
        <v>0</v>
      </c>
      <c r="K61" s="18"/>
      <c r="L61" s="3"/>
    </row>
    <row r="62" spans="1:12" ht="12.75">
      <c r="A62" s="15">
        <v>15</v>
      </c>
      <c r="B62" s="3" t="s">
        <v>81</v>
      </c>
      <c r="C62" s="3" t="s">
        <v>82</v>
      </c>
      <c r="D62" s="15" t="s">
        <v>20</v>
      </c>
      <c r="E62" s="17">
        <v>5</v>
      </c>
      <c r="F62" s="18"/>
      <c r="G62" s="19">
        <f t="shared" si="16"/>
        <v>0</v>
      </c>
      <c r="H62" s="18">
        <f t="shared" si="17"/>
        <v>0</v>
      </c>
      <c r="I62" s="18">
        <f t="shared" si="18"/>
        <v>0</v>
      </c>
      <c r="J62" s="18">
        <f t="shared" si="19"/>
        <v>0</v>
      </c>
      <c r="K62" s="18"/>
      <c r="L62" s="3"/>
    </row>
    <row r="63" spans="1:12" ht="12.75">
      <c r="A63" s="20" t="s">
        <v>24</v>
      </c>
      <c r="B63" s="20"/>
      <c r="C63" s="20"/>
      <c r="D63" s="20"/>
      <c r="E63" s="20"/>
      <c r="F63" s="20"/>
      <c r="G63" s="21">
        <f>SUM(G48:G62)</f>
        <v>0</v>
      </c>
      <c r="H63" s="22"/>
      <c r="I63" s="18"/>
      <c r="J63" s="22">
        <f>SUM(J48:J62)</f>
        <v>0</v>
      </c>
      <c r="K63" s="23"/>
      <c r="L63" s="3"/>
    </row>
    <row r="64" spans="1:12" ht="12.75">
      <c r="A64" s="14" t="s">
        <v>83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23.25">
      <c r="A65" s="31"/>
      <c r="B65" s="32" t="s">
        <v>59</v>
      </c>
      <c r="C65" s="33" t="s">
        <v>60</v>
      </c>
      <c r="D65" s="34"/>
      <c r="E65" s="34"/>
      <c r="F65" s="34"/>
      <c r="G65" s="34"/>
      <c r="H65" s="35"/>
      <c r="I65" s="35"/>
      <c r="J65" s="36"/>
      <c r="K65" s="36"/>
      <c r="L65" s="36"/>
    </row>
    <row r="66" spans="1:12" ht="12.75">
      <c r="A66" s="15">
        <v>1</v>
      </c>
      <c r="B66" s="3" t="s">
        <v>84</v>
      </c>
      <c r="C66" s="3" t="s">
        <v>85</v>
      </c>
      <c r="D66" s="15" t="s">
        <v>20</v>
      </c>
      <c r="E66" s="17">
        <v>5</v>
      </c>
      <c r="F66" s="18"/>
      <c r="G66" s="19">
        <f aca="true" t="shared" si="20" ref="G66:G115">ROUND(E66*F66,2)</f>
        <v>0</v>
      </c>
      <c r="H66" s="18">
        <f aca="true" t="shared" si="21" ref="H66:H115">ROUND(G66*0.23,2)</f>
        <v>0</v>
      </c>
      <c r="I66" s="18">
        <f aca="true" t="shared" si="22" ref="I66:I115">ROUND(J66/E66,2)</f>
        <v>0</v>
      </c>
      <c r="J66" s="18">
        <f aca="true" t="shared" si="23" ref="J66:J115">ROUND(SUM(G66,H66),2)</f>
        <v>0</v>
      </c>
      <c r="K66" s="18"/>
      <c r="L66" s="3"/>
    </row>
    <row r="67" spans="1:12" ht="12.75">
      <c r="A67" s="15">
        <v>2</v>
      </c>
      <c r="B67" s="3" t="s">
        <v>86</v>
      </c>
      <c r="C67" s="3" t="s">
        <v>87</v>
      </c>
      <c r="D67" s="15" t="s">
        <v>20</v>
      </c>
      <c r="E67" s="17">
        <v>8</v>
      </c>
      <c r="F67" s="18"/>
      <c r="G67" s="19">
        <f t="shared" si="20"/>
        <v>0</v>
      </c>
      <c r="H67" s="18">
        <f t="shared" si="21"/>
        <v>0</v>
      </c>
      <c r="I67" s="18">
        <f t="shared" si="22"/>
        <v>0</v>
      </c>
      <c r="J67" s="18">
        <f t="shared" si="23"/>
        <v>0</v>
      </c>
      <c r="K67" s="18"/>
      <c r="L67" s="3"/>
    </row>
    <row r="68" spans="1:12" ht="12.75">
      <c r="A68" s="15">
        <v>3</v>
      </c>
      <c r="B68" s="3" t="s">
        <v>86</v>
      </c>
      <c r="C68" s="3" t="s">
        <v>88</v>
      </c>
      <c r="D68" s="15" t="s">
        <v>20</v>
      </c>
      <c r="E68" s="17">
        <v>6</v>
      </c>
      <c r="F68" s="18"/>
      <c r="G68" s="19">
        <f t="shared" si="20"/>
        <v>0</v>
      </c>
      <c r="H68" s="18">
        <f t="shared" si="21"/>
        <v>0</v>
      </c>
      <c r="I68" s="18">
        <f t="shared" si="22"/>
        <v>0</v>
      </c>
      <c r="J68" s="18">
        <f t="shared" si="23"/>
        <v>0</v>
      </c>
      <c r="K68" s="18"/>
      <c r="L68" s="3"/>
    </row>
    <row r="69" spans="1:12" ht="12.75">
      <c r="A69" s="15">
        <v>4</v>
      </c>
      <c r="B69" s="3" t="s">
        <v>86</v>
      </c>
      <c r="C69" s="3" t="s">
        <v>89</v>
      </c>
      <c r="D69" s="15" t="s">
        <v>20</v>
      </c>
      <c r="E69" s="17">
        <v>6</v>
      </c>
      <c r="F69" s="18"/>
      <c r="G69" s="19">
        <f t="shared" si="20"/>
        <v>0</v>
      </c>
      <c r="H69" s="18">
        <f t="shared" si="21"/>
        <v>0</v>
      </c>
      <c r="I69" s="18">
        <f t="shared" si="22"/>
        <v>0</v>
      </c>
      <c r="J69" s="18">
        <f t="shared" si="23"/>
        <v>0</v>
      </c>
      <c r="K69" s="18"/>
      <c r="L69" s="3"/>
    </row>
    <row r="70" spans="1:12" ht="12.75">
      <c r="A70" s="15">
        <v>5</v>
      </c>
      <c r="B70" s="3" t="s">
        <v>86</v>
      </c>
      <c r="C70" s="3" t="s">
        <v>90</v>
      </c>
      <c r="D70" s="15" t="s">
        <v>20</v>
      </c>
      <c r="E70" s="17">
        <v>6</v>
      </c>
      <c r="F70" s="18"/>
      <c r="G70" s="19">
        <f t="shared" si="20"/>
        <v>0</v>
      </c>
      <c r="H70" s="18">
        <f t="shared" si="21"/>
        <v>0</v>
      </c>
      <c r="I70" s="18">
        <f t="shared" si="22"/>
        <v>0</v>
      </c>
      <c r="J70" s="18">
        <f t="shared" si="23"/>
        <v>0</v>
      </c>
      <c r="K70" s="18"/>
      <c r="L70" s="3"/>
    </row>
    <row r="71" spans="1:12" ht="12.75">
      <c r="A71" s="15">
        <v>6</v>
      </c>
      <c r="B71" s="3" t="s">
        <v>86</v>
      </c>
      <c r="C71" s="3" t="s">
        <v>91</v>
      </c>
      <c r="D71" s="15" t="s">
        <v>20</v>
      </c>
      <c r="E71" s="17">
        <v>1</v>
      </c>
      <c r="F71" s="18"/>
      <c r="G71" s="19">
        <f t="shared" si="20"/>
        <v>0</v>
      </c>
      <c r="H71" s="18">
        <f t="shared" si="21"/>
        <v>0</v>
      </c>
      <c r="I71" s="18">
        <f t="shared" si="22"/>
        <v>0</v>
      </c>
      <c r="J71" s="18">
        <f t="shared" si="23"/>
        <v>0</v>
      </c>
      <c r="K71" s="18"/>
      <c r="L71" s="3"/>
    </row>
    <row r="72" spans="1:12" ht="12.75">
      <c r="A72" s="15">
        <v>7</v>
      </c>
      <c r="B72" s="3" t="s">
        <v>92</v>
      </c>
      <c r="C72" s="3" t="s">
        <v>93</v>
      </c>
      <c r="D72" s="15" t="s">
        <v>20</v>
      </c>
      <c r="E72" s="17">
        <v>3</v>
      </c>
      <c r="F72" s="18"/>
      <c r="G72" s="19">
        <f t="shared" si="20"/>
        <v>0</v>
      </c>
      <c r="H72" s="18">
        <f t="shared" si="21"/>
        <v>0</v>
      </c>
      <c r="I72" s="18">
        <f t="shared" si="22"/>
        <v>0</v>
      </c>
      <c r="J72" s="18">
        <f t="shared" si="23"/>
        <v>0</v>
      </c>
      <c r="K72" s="18"/>
      <c r="L72" s="3"/>
    </row>
    <row r="73" spans="1:12" ht="12.75">
      <c r="A73" s="15">
        <v>8</v>
      </c>
      <c r="B73" s="3" t="s">
        <v>92</v>
      </c>
      <c r="C73" s="3" t="s">
        <v>94</v>
      </c>
      <c r="D73" s="15" t="s">
        <v>20</v>
      </c>
      <c r="E73" s="17">
        <v>2</v>
      </c>
      <c r="F73" s="18"/>
      <c r="G73" s="19">
        <f t="shared" si="20"/>
        <v>0</v>
      </c>
      <c r="H73" s="18">
        <f t="shared" si="21"/>
        <v>0</v>
      </c>
      <c r="I73" s="18">
        <f t="shared" si="22"/>
        <v>0</v>
      </c>
      <c r="J73" s="18">
        <f t="shared" si="23"/>
        <v>0</v>
      </c>
      <c r="K73" s="18"/>
      <c r="L73" s="3"/>
    </row>
    <row r="74" spans="1:12" ht="12.75">
      <c r="A74" s="15">
        <v>9</v>
      </c>
      <c r="B74" s="3" t="s">
        <v>92</v>
      </c>
      <c r="C74" s="3" t="s">
        <v>95</v>
      </c>
      <c r="D74" s="15" t="s">
        <v>20</v>
      </c>
      <c r="E74" s="17">
        <v>2</v>
      </c>
      <c r="F74" s="18"/>
      <c r="G74" s="19">
        <f t="shared" si="20"/>
        <v>0</v>
      </c>
      <c r="H74" s="18">
        <f t="shared" si="21"/>
        <v>0</v>
      </c>
      <c r="I74" s="18">
        <f t="shared" si="22"/>
        <v>0</v>
      </c>
      <c r="J74" s="18">
        <f t="shared" si="23"/>
        <v>0</v>
      </c>
      <c r="K74" s="18"/>
      <c r="L74" s="3"/>
    </row>
    <row r="75" spans="1:12" ht="12.75">
      <c r="A75" s="15">
        <v>10</v>
      </c>
      <c r="B75" s="3" t="s">
        <v>92</v>
      </c>
      <c r="C75" s="3" t="s">
        <v>96</v>
      </c>
      <c r="D75" s="15" t="s">
        <v>20</v>
      </c>
      <c r="E75" s="17">
        <v>2</v>
      </c>
      <c r="F75" s="18"/>
      <c r="G75" s="19">
        <f t="shared" si="20"/>
        <v>0</v>
      </c>
      <c r="H75" s="18">
        <f t="shared" si="21"/>
        <v>0</v>
      </c>
      <c r="I75" s="18">
        <f t="shared" si="22"/>
        <v>0</v>
      </c>
      <c r="J75" s="18">
        <f t="shared" si="23"/>
        <v>0</v>
      </c>
      <c r="K75" s="18"/>
      <c r="L75" s="3"/>
    </row>
    <row r="76" spans="1:12" ht="12.75">
      <c r="A76" s="15">
        <v>11</v>
      </c>
      <c r="B76" s="3" t="s">
        <v>92</v>
      </c>
      <c r="C76" s="3" t="s">
        <v>97</v>
      </c>
      <c r="D76" s="15" t="s">
        <v>20</v>
      </c>
      <c r="E76" s="17">
        <v>1</v>
      </c>
      <c r="F76" s="18"/>
      <c r="G76" s="19">
        <f t="shared" si="20"/>
        <v>0</v>
      </c>
      <c r="H76" s="18">
        <f t="shared" si="21"/>
        <v>0</v>
      </c>
      <c r="I76" s="18">
        <f t="shared" si="22"/>
        <v>0</v>
      </c>
      <c r="J76" s="18">
        <f t="shared" si="23"/>
        <v>0</v>
      </c>
      <c r="K76" s="18"/>
      <c r="L76" s="3"/>
    </row>
    <row r="77" spans="1:12" ht="12.75">
      <c r="A77" s="15">
        <v>12</v>
      </c>
      <c r="B77" s="3" t="s">
        <v>92</v>
      </c>
      <c r="C77" s="3" t="s">
        <v>98</v>
      </c>
      <c r="D77" s="15" t="s">
        <v>20</v>
      </c>
      <c r="E77" s="17">
        <v>1</v>
      </c>
      <c r="F77" s="18"/>
      <c r="G77" s="19">
        <f t="shared" si="20"/>
        <v>0</v>
      </c>
      <c r="H77" s="18">
        <f t="shared" si="21"/>
        <v>0</v>
      </c>
      <c r="I77" s="18">
        <f t="shared" si="22"/>
        <v>0</v>
      </c>
      <c r="J77" s="18">
        <f t="shared" si="23"/>
        <v>0</v>
      </c>
      <c r="K77" s="18"/>
      <c r="L77" s="3"/>
    </row>
    <row r="78" spans="1:12" ht="12.75">
      <c r="A78" s="15">
        <v>13</v>
      </c>
      <c r="B78" s="3" t="s">
        <v>92</v>
      </c>
      <c r="C78" s="3" t="s">
        <v>99</v>
      </c>
      <c r="D78" s="15" t="s">
        <v>20</v>
      </c>
      <c r="E78" s="17">
        <v>1</v>
      </c>
      <c r="F78" s="18"/>
      <c r="G78" s="19">
        <f t="shared" si="20"/>
        <v>0</v>
      </c>
      <c r="H78" s="18">
        <f t="shared" si="21"/>
        <v>0</v>
      </c>
      <c r="I78" s="18">
        <f t="shared" si="22"/>
        <v>0</v>
      </c>
      <c r="J78" s="18">
        <f t="shared" si="23"/>
        <v>0</v>
      </c>
      <c r="K78" s="18"/>
      <c r="L78" s="3"/>
    </row>
    <row r="79" spans="1:12" ht="12.75">
      <c r="A79" s="15">
        <v>14</v>
      </c>
      <c r="B79" s="3" t="s">
        <v>92</v>
      </c>
      <c r="C79" s="3" t="s">
        <v>100</v>
      </c>
      <c r="D79" s="15" t="s">
        <v>20</v>
      </c>
      <c r="E79" s="17">
        <v>1</v>
      </c>
      <c r="F79" s="18"/>
      <c r="G79" s="19">
        <f t="shared" si="20"/>
        <v>0</v>
      </c>
      <c r="H79" s="18">
        <f t="shared" si="21"/>
        <v>0</v>
      </c>
      <c r="I79" s="18">
        <f t="shared" si="22"/>
        <v>0</v>
      </c>
      <c r="J79" s="18">
        <f t="shared" si="23"/>
        <v>0</v>
      </c>
      <c r="K79" s="18"/>
      <c r="L79" s="3"/>
    </row>
    <row r="80" spans="1:12" ht="12.75">
      <c r="A80" s="15">
        <v>15</v>
      </c>
      <c r="B80" s="3" t="s">
        <v>101</v>
      </c>
      <c r="C80" s="3" t="s">
        <v>102</v>
      </c>
      <c r="D80" s="15" t="s">
        <v>20</v>
      </c>
      <c r="E80" s="17">
        <v>5</v>
      </c>
      <c r="F80" s="18"/>
      <c r="G80" s="19">
        <f t="shared" si="20"/>
        <v>0</v>
      </c>
      <c r="H80" s="18">
        <f t="shared" si="21"/>
        <v>0</v>
      </c>
      <c r="I80" s="18">
        <f t="shared" si="22"/>
        <v>0</v>
      </c>
      <c r="J80" s="18">
        <f t="shared" si="23"/>
        <v>0</v>
      </c>
      <c r="K80" s="18"/>
      <c r="L80" s="3"/>
    </row>
    <row r="81" spans="1:12" ht="12.75">
      <c r="A81" s="15">
        <v>16</v>
      </c>
      <c r="B81" s="3" t="s">
        <v>103</v>
      </c>
      <c r="C81" s="3" t="s">
        <v>104</v>
      </c>
      <c r="D81" s="15" t="s">
        <v>20</v>
      </c>
      <c r="E81" s="17">
        <v>3</v>
      </c>
      <c r="F81" s="18"/>
      <c r="G81" s="19">
        <f t="shared" si="20"/>
        <v>0</v>
      </c>
      <c r="H81" s="18">
        <f t="shared" si="21"/>
        <v>0</v>
      </c>
      <c r="I81" s="18">
        <f t="shared" si="22"/>
        <v>0</v>
      </c>
      <c r="J81" s="18">
        <f t="shared" si="23"/>
        <v>0</v>
      </c>
      <c r="K81" s="18"/>
      <c r="L81" s="3"/>
    </row>
    <row r="82" spans="1:12" ht="12.75">
      <c r="A82" s="15">
        <v>17</v>
      </c>
      <c r="B82" s="3" t="s">
        <v>105</v>
      </c>
      <c r="C82" s="3" t="s">
        <v>106</v>
      </c>
      <c r="D82" s="15" t="s">
        <v>20</v>
      </c>
      <c r="E82" s="17">
        <v>10</v>
      </c>
      <c r="F82" s="18"/>
      <c r="G82" s="19">
        <f t="shared" si="20"/>
        <v>0</v>
      </c>
      <c r="H82" s="18">
        <f t="shared" si="21"/>
        <v>0</v>
      </c>
      <c r="I82" s="18">
        <f t="shared" si="22"/>
        <v>0</v>
      </c>
      <c r="J82" s="18">
        <f t="shared" si="23"/>
        <v>0</v>
      </c>
      <c r="K82" s="18"/>
      <c r="L82" s="3"/>
    </row>
    <row r="83" spans="1:12" ht="12.75">
      <c r="A83" s="15">
        <v>18</v>
      </c>
      <c r="B83" s="3" t="s">
        <v>107</v>
      </c>
      <c r="C83" s="3" t="s">
        <v>108</v>
      </c>
      <c r="D83" s="15" t="s">
        <v>20</v>
      </c>
      <c r="E83" s="17">
        <v>25</v>
      </c>
      <c r="F83" s="18"/>
      <c r="G83" s="19">
        <f t="shared" si="20"/>
        <v>0</v>
      </c>
      <c r="H83" s="18">
        <f t="shared" si="21"/>
        <v>0</v>
      </c>
      <c r="I83" s="18">
        <f t="shared" si="22"/>
        <v>0</v>
      </c>
      <c r="J83" s="18">
        <f t="shared" si="23"/>
        <v>0</v>
      </c>
      <c r="K83" s="18"/>
      <c r="L83" s="3"/>
    </row>
    <row r="84" spans="1:12" ht="12.75">
      <c r="A84" s="15">
        <v>19</v>
      </c>
      <c r="B84" s="3" t="s">
        <v>109</v>
      </c>
      <c r="C84" s="3" t="s">
        <v>110</v>
      </c>
      <c r="D84" s="15" t="s">
        <v>20</v>
      </c>
      <c r="E84" s="17">
        <v>40</v>
      </c>
      <c r="F84" s="18"/>
      <c r="G84" s="19">
        <f t="shared" si="20"/>
        <v>0</v>
      </c>
      <c r="H84" s="18">
        <f t="shared" si="21"/>
        <v>0</v>
      </c>
      <c r="I84" s="18">
        <f t="shared" si="22"/>
        <v>0</v>
      </c>
      <c r="J84" s="18">
        <f t="shared" si="23"/>
        <v>0</v>
      </c>
      <c r="K84" s="18"/>
      <c r="L84" s="3"/>
    </row>
    <row r="85" spans="1:12" ht="12.75">
      <c r="A85" s="15">
        <v>20</v>
      </c>
      <c r="B85" s="3" t="s">
        <v>111</v>
      </c>
      <c r="C85" s="3" t="s">
        <v>112</v>
      </c>
      <c r="D85" s="15" t="s">
        <v>20</v>
      </c>
      <c r="E85" s="17">
        <v>3</v>
      </c>
      <c r="F85" s="18"/>
      <c r="G85" s="19">
        <f t="shared" si="20"/>
        <v>0</v>
      </c>
      <c r="H85" s="18">
        <f t="shared" si="21"/>
        <v>0</v>
      </c>
      <c r="I85" s="18">
        <f t="shared" si="22"/>
        <v>0</v>
      </c>
      <c r="J85" s="18">
        <f t="shared" si="23"/>
        <v>0</v>
      </c>
      <c r="K85" s="18"/>
      <c r="L85" s="3"/>
    </row>
    <row r="86" spans="1:12" ht="12.75">
      <c r="A86" s="15">
        <v>21</v>
      </c>
      <c r="B86" s="3" t="s">
        <v>113</v>
      </c>
      <c r="C86" s="3" t="s">
        <v>114</v>
      </c>
      <c r="D86" s="15" t="s">
        <v>20</v>
      </c>
      <c r="E86" s="17">
        <v>8</v>
      </c>
      <c r="F86" s="18"/>
      <c r="G86" s="19">
        <f t="shared" si="20"/>
        <v>0</v>
      </c>
      <c r="H86" s="18">
        <f t="shared" si="21"/>
        <v>0</v>
      </c>
      <c r="I86" s="18">
        <f t="shared" si="22"/>
        <v>0</v>
      </c>
      <c r="J86" s="18">
        <f t="shared" si="23"/>
        <v>0</v>
      </c>
      <c r="K86" s="18"/>
      <c r="L86" s="3"/>
    </row>
    <row r="87" spans="1:12" ht="12.75">
      <c r="A87" s="15">
        <v>22</v>
      </c>
      <c r="B87" s="3" t="s">
        <v>115</v>
      </c>
      <c r="C87" s="3" t="s">
        <v>116</v>
      </c>
      <c r="D87" s="15" t="s">
        <v>20</v>
      </c>
      <c r="E87" s="17">
        <v>4</v>
      </c>
      <c r="F87" s="18"/>
      <c r="G87" s="19">
        <f t="shared" si="20"/>
        <v>0</v>
      </c>
      <c r="H87" s="18">
        <f t="shared" si="21"/>
        <v>0</v>
      </c>
      <c r="I87" s="18">
        <f t="shared" si="22"/>
        <v>0</v>
      </c>
      <c r="J87" s="18">
        <f t="shared" si="23"/>
        <v>0</v>
      </c>
      <c r="K87" s="18"/>
      <c r="L87" s="3"/>
    </row>
    <row r="88" spans="1:12" ht="12.75">
      <c r="A88" s="15">
        <v>23</v>
      </c>
      <c r="B88" s="3" t="s">
        <v>115</v>
      </c>
      <c r="C88" s="3" t="s">
        <v>117</v>
      </c>
      <c r="D88" s="15" t="s">
        <v>20</v>
      </c>
      <c r="E88" s="17">
        <v>3</v>
      </c>
      <c r="F88" s="18"/>
      <c r="G88" s="19">
        <f t="shared" si="20"/>
        <v>0</v>
      </c>
      <c r="H88" s="18">
        <f t="shared" si="21"/>
        <v>0</v>
      </c>
      <c r="I88" s="18">
        <f t="shared" si="22"/>
        <v>0</v>
      </c>
      <c r="J88" s="18">
        <f t="shared" si="23"/>
        <v>0</v>
      </c>
      <c r="K88" s="18"/>
      <c r="L88" s="3"/>
    </row>
    <row r="89" spans="1:12" ht="12.75">
      <c r="A89" s="15">
        <v>24</v>
      </c>
      <c r="B89" s="3" t="s">
        <v>115</v>
      </c>
      <c r="C89" s="3" t="s">
        <v>118</v>
      </c>
      <c r="D89" s="15" t="s">
        <v>20</v>
      </c>
      <c r="E89" s="17">
        <v>3</v>
      </c>
      <c r="F89" s="18"/>
      <c r="G89" s="19">
        <f t="shared" si="20"/>
        <v>0</v>
      </c>
      <c r="H89" s="18">
        <f t="shared" si="21"/>
        <v>0</v>
      </c>
      <c r="I89" s="18">
        <f t="shared" si="22"/>
        <v>0</v>
      </c>
      <c r="J89" s="18">
        <f t="shared" si="23"/>
        <v>0</v>
      </c>
      <c r="K89" s="18"/>
      <c r="L89" s="3"/>
    </row>
    <row r="90" spans="1:12" ht="12.75">
      <c r="A90" s="15">
        <v>25</v>
      </c>
      <c r="B90" s="3" t="s">
        <v>115</v>
      </c>
      <c r="C90" s="3" t="s">
        <v>119</v>
      </c>
      <c r="D90" s="15" t="s">
        <v>20</v>
      </c>
      <c r="E90" s="17">
        <v>3</v>
      </c>
      <c r="F90" s="18"/>
      <c r="G90" s="19">
        <f t="shared" si="20"/>
        <v>0</v>
      </c>
      <c r="H90" s="18">
        <f t="shared" si="21"/>
        <v>0</v>
      </c>
      <c r="I90" s="18">
        <f t="shared" si="22"/>
        <v>0</v>
      </c>
      <c r="J90" s="18">
        <f t="shared" si="23"/>
        <v>0</v>
      </c>
      <c r="K90" s="18"/>
      <c r="L90" s="3"/>
    </row>
    <row r="91" spans="1:12" ht="12.75">
      <c r="A91" s="15">
        <v>26</v>
      </c>
      <c r="B91" s="3" t="s">
        <v>120</v>
      </c>
      <c r="C91" s="3" t="s">
        <v>121</v>
      </c>
      <c r="D91" s="15" t="s">
        <v>20</v>
      </c>
      <c r="E91" s="17">
        <v>1</v>
      </c>
      <c r="F91" s="18"/>
      <c r="G91" s="19">
        <f t="shared" si="20"/>
        <v>0</v>
      </c>
      <c r="H91" s="18">
        <f t="shared" si="21"/>
        <v>0</v>
      </c>
      <c r="I91" s="18">
        <f t="shared" si="22"/>
        <v>0</v>
      </c>
      <c r="J91" s="18">
        <f t="shared" si="23"/>
        <v>0</v>
      </c>
      <c r="K91" s="18"/>
      <c r="L91" s="3"/>
    </row>
    <row r="92" spans="1:12" ht="12.75">
      <c r="A92" s="15">
        <v>27</v>
      </c>
      <c r="B92" s="3" t="s">
        <v>120</v>
      </c>
      <c r="C92" s="3" t="s">
        <v>122</v>
      </c>
      <c r="D92" s="15" t="s">
        <v>20</v>
      </c>
      <c r="E92" s="17">
        <v>1</v>
      </c>
      <c r="F92" s="18"/>
      <c r="G92" s="19">
        <f t="shared" si="20"/>
        <v>0</v>
      </c>
      <c r="H92" s="18">
        <f t="shared" si="21"/>
        <v>0</v>
      </c>
      <c r="I92" s="18">
        <f t="shared" si="22"/>
        <v>0</v>
      </c>
      <c r="J92" s="18">
        <f t="shared" si="23"/>
        <v>0</v>
      </c>
      <c r="K92" s="18"/>
      <c r="L92" s="3"/>
    </row>
    <row r="93" spans="1:12" ht="12.75">
      <c r="A93" s="15">
        <v>28</v>
      </c>
      <c r="B93" s="3" t="s">
        <v>120</v>
      </c>
      <c r="C93" s="3" t="s">
        <v>123</v>
      </c>
      <c r="D93" s="15" t="s">
        <v>20</v>
      </c>
      <c r="E93" s="17">
        <v>1</v>
      </c>
      <c r="F93" s="18"/>
      <c r="G93" s="19">
        <f t="shared" si="20"/>
        <v>0</v>
      </c>
      <c r="H93" s="18">
        <f t="shared" si="21"/>
        <v>0</v>
      </c>
      <c r="I93" s="18">
        <f t="shared" si="22"/>
        <v>0</v>
      </c>
      <c r="J93" s="18">
        <f t="shared" si="23"/>
        <v>0</v>
      </c>
      <c r="K93" s="18"/>
      <c r="L93" s="3"/>
    </row>
    <row r="94" spans="1:12" ht="12.75">
      <c r="A94" s="15">
        <v>29</v>
      </c>
      <c r="B94" s="3" t="s">
        <v>120</v>
      </c>
      <c r="C94" s="3" t="s">
        <v>124</v>
      </c>
      <c r="D94" s="15" t="s">
        <v>20</v>
      </c>
      <c r="E94" s="17">
        <v>1</v>
      </c>
      <c r="F94" s="18"/>
      <c r="G94" s="19">
        <f t="shared" si="20"/>
        <v>0</v>
      </c>
      <c r="H94" s="18">
        <f t="shared" si="21"/>
        <v>0</v>
      </c>
      <c r="I94" s="18">
        <f t="shared" si="22"/>
        <v>0</v>
      </c>
      <c r="J94" s="18">
        <f t="shared" si="23"/>
        <v>0</v>
      </c>
      <c r="K94" s="18"/>
      <c r="L94" s="3"/>
    </row>
    <row r="95" spans="1:12" ht="12.75">
      <c r="A95" s="15">
        <v>30</v>
      </c>
      <c r="B95" s="3" t="s">
        <v>125</v>
      </c>
      <c r="C95" s="3" t="s">
        <v>126</v>
      </c>
      <c r="D95" s="15" t="s">
        <v>20</v>
      </c>
      <c r="E95" s="17">
        <v>2</v>
      </c>
      <c r="F95" s="18"/>
      <c r="G95" s="19">
        <f t="shared" si="20"/>
        <v>0</v>
      </c>
      <c r="H95" s="18">
        <f t="shared" si="21"/>
        <v>0</v>
      </c>
      <c r="I95" s="18">
        <f t="shared" si="22"/>
        <v>0</v>
      </c>
      <c r="J95" s="18">
        <f t="shared" si="23"/>
        <v>0</v>
      </c>
      <c r="K95" s="18"/>
      <c r="L95" s="3"/>
    </row>
    <row r="96" spans="1:12" ht="12.75">
      <c r="A96" s="15">
        <v>31</v>
      </c>
      <c r="B96" s="3" t="s">
        <v>125</v>
      </c>
      <c r="C96" s="3" t="s">
        <v>127</v>
      </c>
      <c r="D96" s="15" t="s">
        <v>20</v>
      </c>
      <c r="E96" s="17">
        <v>2</v>
      </c>
      <c r="F96" s="18"/>
      <c r="G96" s="19">
        <f t="shared" si="20"/>
        <v>0</v>
      </c>
      <c r="H96" s="18">
        <f t="shared" si="21"/>
        <v>0</v>
      </c>
      <c r="I96" s="18">
        <f t="shared" si="22"/>
        <v>0</v>
      </c>
      <c r="J96" s="18">
        <f t="shared" si="23"/>
        <v>0</v>
      </c>
      <c r="K96" s="18"/>
      <c r="L96" s="3"/>
    </row>
    <row r="97" spans="1:12" ht="12.75">
      <c r="A97" s="15">
        <v>32</v>
      </c>
      <c r="B97" s="3" t="s">
        <v>125</v>
      </c>
      <c r="C97" s="3" t="s">
        <v>128</v>
      </c>
      <c r="D97" s="15" t="s">
        <v>20</v>
      </c>
      <c r="E97" s="17">
        <v>2</v>
      </c>
      <c r="F97" s="18"/>
      <c r="G97" s="19">
        <f t="shared" si="20"/>
        <v>0</v>
      </c>
      <c r="H97" s="18">
        <f t="shared" si="21"/>
        <v>0</v>
      </c>
      <c r="I97" s="18">
        <f t="shared" si="22"/>
        <v>0</v>
      </c>
      <c r="J97" s="18">
        <f t="shared" si="23"/>
        <v>0</v>
      </c>
      <c r="K97" s="18"/>
      <c r="L97" s="3"/>
    </row>
    <row r="98" spans="1:12" ht="12.75">
      <c r="A98" s="15">
        <v>33</v>
      </c>
      <c r="B98" s="3" t="s">
        <v>125</v>
      </c>
      <c r="C98" s="3" t="s">
        <v>129</v>
      </c>
      <c r="D98" s="15" t="s">
        <v>20</v>
      </c>
      <c r="E98" s="17">
        <v>2</v>
      </c>
      <c r="F98" s="18"/>
      <c r="G98" s="19">
        <f t="shared" si="20"/>
        <v>0</v>
      </c>
      <c r="H98" s="18">
        <f t="shared" si="21"/>
        <v>0</v>
      </c>
      <c r="I98" s="18">
        <f t="shared" si="22"/>
        <v>0</v>
      </c>
      <c r="J98" s="18">
        <f t="shared" si="23"/>
        <v>0</v>
      </c>
      <c r="K98" s="18"/>
      <c r="L98" s="3"/>
    </row>
    <row r="99" spans="1:12" ht="12.75">
      <c r="A99" s="15">
        <v>34</v>
      </c>
      <c r="B99" t="s">
        <v>130</v>
      </c>
      <c r="C99" t="s">
        <v>131</v>
      </c>
      <c r="D99" s="15" t="s">
        <v>20</v>
      </c>
      <c r="E99" s="17">
        <v>2</v>
      </c>
      <c r="F99" s="18"/>
      <c r="G99" s="19">
        <f t="shared" si="20"/>
        <v>0</v>
      </c>
      <c r="H99" s="18">
        <f t="shared" si="21"/>
        <v>0</v>
      </c>
      <c r="I99" s="18">
        <f t="shared" si="22"/>
        <v>0</v>
      </c>
      <c r="J99" s="18">
        <f t="shared" si="23"/>
        <v>0</v>
      </c>
      <c r="K99" s="18"/>
      <c r="L99" s="3"/>
    </row>
    <row r="100" spans="1:12" ht="12.75">
      <c r="A100" s="15">
        <v>35</v>
      </c>
      <c r="B100" s="3" t="s">
        <v>132</v>
      </c>
      <c r="C100" s="3" t="s">
        <v>133</v>
      </c>
      <c r="D100" s="15" t="s">
        <v>20</v>
      </c>
      <c r="E100" s="17">
        <v>3</v>
      </c>
      <c r="F100" s="18"/>
      <c r="G100" s="19">
        <f t="shared" si="20"/>
        <v>0</v>
      </c>
      <c r="H100" s="18">
        <f t="shared" si="21"/>
        <v>0</v>
      </c>
      <c r="I100" s="18">
        <f t="shared" si="22"/>
        <v>0</v>
      </c>
      <c r="J100" s="18">
        <f t="shared" si="23"/>
        <v>0</v>
      </c>
      <c r="K100" s="18"/>
      <c r="L100" s="3"/>
    </row>
    <row r="101" spans="1:12" ht="12.75">
      <c r="A101" s="15">
        <v>36</v>
      </c>
      <c r="B101" s="3" t="s">
        <v>134</v>
      </c>
      <c r="C101" s="3" t="s">
        <v>135</v>
      </c>
      <c r="D101" s="15" t="s">
        <v>20</v>
      </c>
      <c r="E101" s="17">
        <v>6</v>
      </c>
      <c r="F101" s="18"/>
      <c r="G101" s="19">
        <f t="shared" si="20"/>
        <v>0</v>
      </c>
      <c r="H101" s="18">
        <f t="shared" si="21"/>
        <v>0</v>
      </c>
      <c r="I101" s="18">
        <f t="shared" si="22"/>
        <v>0</v>
      </c>
      <c r="J101" s="18">
        <f t="shared" si="23"/>
        <v>0</v>
      </c>
      <c r="K101" s="18"/>
      <c r="L101" s="3"/>
    </row>
    <row r="102" spans="1:12" ht="12.75">
      <c r="A102" s="15">
        <v>37</v>
      </c>
      <c r="B102" s="3" t="s">
        <v>136</v>
      </c>
      <c r="C102" s="3" t="s">
        <v>137</v>
      </c>
      <c r="D102" s="15" t="s">
        <v>20</v>
      </c>
      <c r="E102" s="17">
        <v>60</v>
      </c>
      <c r="F102" s="18"/>
      <c r="G102" s="19">
        <f t="shared" si="20"/>
        <v>0</v>
      </c>
      <c r="H102" s="18">
        <f t="shared" si="21"/>
        <v>0</v>
      </c>
      <c r="I102" s="18">
        <f t="shared" si="22"/>
        <v>0</v>
      </c>
      <c r="J102" s="18">
        <f t="shared" si="23"/>
        <v>0</v>
      </c>
      <c r="K102" s="18"/>
      <c r="L102" s="3"/>
    </row>
    <row r="103" spans="1:12" ht="12.75">
      <c r="A103" s="15">
        <v>38</v>
      </c>
      <c r="B103" s="3" t="s">
        <v>138</v>
      </c>
      <c r="C103" s="3" t="s">
        <v>139</v>
      </c>
      <c r="D103" s="15" t="s">
        <v>20</v>
      </c>
      <c r="E103" s="17">
        <v>50</v>
      </c>
      <c r="F103" s="18"/>
      <c r="G103" s="19">
        <f t="shared" si="20"/>
        <v>0</v>
      </c>
      <c r="H103" s="18">
        <f t="shared" si="21"/>
        <v>0</v>
      </c>
      <c r="I103" s="18">
        <f t="shared" si="22"/>
        <v>0</v>
      </c>
      <c r="J103" s="18">
        <f t="shared" si="23"/>
        <v>0</v>
      </c>
      <c r="K103" s="18"/>
      <c r="L103" s="3"/>
    </row>
    <row r="104" spans="1:12" ht="12.75">
      <c r="A104" s="15">
        <v>39</v>
      </c>
      <c r="B104" s="3" t="s">
        <v>140</v>
      </c>
      <c r="C104" s="3" t="s">
        <v>141</v>
      </c>
      <c r="D104" s="15" t="s">
        <v>20</v>
      </c>
      <c r="E104" s="17">
        <v>3</v>
      </c>
      <c r="F104" s="18"/>
      <c r="G104" s="19">
        <f t="shared" si="20"/>
        <v>0</v>
      </c>
      <c r="H104" s="18">
        <f t="shared" si="21"/>
        <v>0</v>
      </c>
      <c r="I104" s="18">
        <f t="shared" si="22"/>
        <v>0</v>
      </c>
      <c r="J104" s="18">
        <f t="shared" si="23"/>
        <v>0</v>
      </c>
      <c r="K104" s="18"/>
      <c r="L104" s="3"/>
    </row>
    <row r="105" spans="1:12" ht="12.75">
      <c r="A105" s="15">
        <v>40</v>
      </c>
      <c r="B105" s="3" t="s">
        <v>142</v>
      </c>
      <c r="C105" s="3" t="s">
        <v>143</v>
      </c>
      <c r="D105" s="15" t="s">
        <v>20</v>
      </c>
      <c r="E105" s="17">
        <v>3</v>
      </c>
      <c r="F105" s="18"/>
      <c r="G105" s="19">
        <f t="shared" si="20"/>
        <v>0</v>
      </c>
      <c r="H105" s="18">
        <f t="shared" si="21"/>
        <v>0</v>
      </c>
      <c r="I105" s="18">
        <f t="shared" si="22"/>
        <v>0</v>
      </c>
      <c r="J105" s="18">
        <f t="shared" si="23"/>
        <v>0</v>
      </c>
      <c r="K105" s="18"/>
      <c r="L105" s="3"/>
    </row>
    <row r="106" spans="1:12" ht="12.75">
      <c r="A106" s="15">
        <v>41</v>
      </c>
      <c r="B106" s="3" t="s">
        <v>144</v>
      </c>
      <c r="C106" s="3" t="s">
        <v>145</v>
      </c>
      <c r="D106" s="15" t="s">
        <v>20</v>
      </c>
      <c r="E106" s="17">
        <v>10</v>
      </c>
      <c r="F106" s="18"/>
      <c r="G106" s="19">
        <f t="shared" si="20"/>
        <v>0</v>
      </c>
      <c r="H106" s="18">
        <f t="shared" si="21"/>
        <v>0</v>
      </c>
      <c r="I106" s="18">
        <f t="shared" si="22"/>
        <v>0</v>
      </c>
      <c r="J106" s="18">
        <f t="shared" si="23"/>
        <v>0</v>
      </c>
      <c r="K106" s="18"/>
      <c r="L106" s="3"/>
    </row>
    <row r="107" spans="1:12" ht="12.75">
      <c r="A107" s="15">
        <v>42</v>
      </c>
      <c r="B107" s="3" t="s">
        <v>144</v>
      </c>
      <c r="C107" s="3" t="s">
        <v>146</v>
      </c>
      <c r="D107" s="15" t="s">
        <v>20</v>
      </c>
      <c r="E107" s="17">
        <v>3</v>
      </c>
      <c r="F107" s="18"/>
      <c r="G107" s="19">
        <f t="shared" si="20"/>
        <v>0</v>
      </c>
      <c r="H107" s="18">
        <f t="shared" si="21"/>
        <v>0</v>
      </c>
      <c r="I107" s="18">
        <f t="shared" si="22"/>
        <v>0</v>
      </c>
      <c r="J107" s="18">
        <f t="shared" si="23"/>
        <v>0</v>
      </c>
      <c r="K107" s="18"/>
      <c r="L107" s="3"/>
    </row>
    <row r="108" spans="1:12" ht="12.75">
      <c r="A108" s="15">
        <v>43</v>
      </c>
      <c r="B108" s="3" t="s">
        <v>147</v>
      </c>
      <c r="C108" s="3" t="s">
        <v>148</v>
      </c>
      <c r="D108" s="15" t="s">
        <v>20</v>
      </c>
      <c r="E108" s="17">
        <v>2</v>
      </c>
      <c r="F108" s="18"/>
      <c r="G108" s="19">
        <f t="shared" si="20"/>
        <v>0</v>
      </c>
      <c r="H108" s="18">
        <f t="shared" si="21"/>
        <v>0</v>
      </c>
      <c r="I108" s="18">
        <f t="shared" si="22"/>
        <v>0</v>
      </c>
      <c r="J108" s="18">
        <f t="shared" si="23"/>
        <v>0</v>
      </c>
      <c r="K108" s="18"/>
      <c r="L108" s="3"/>
    </row>
    <row r="109" spans="1:12" ht="12.75">
      <c r="A109" s="15">
        <v>44</v>
      </c>
      <c r="B109" s="3" t="s">
        <v>147</v>
      </c>
      <c r="C109" s="3" t="s">
        <v>149</v>
      </c>
      <c r="D109" s="15" t="s">
        <v>20</v>
      </c>
      <c r="E109" s="17">
        <v>1</v>
      </c>
      <c r="F109" s="18"/>
      <c r="G109" s="19">
        <f t="shared" si="20"/>
        <v>0</v>
      </c>
      <c r="H109" s="18">
        <f t="shared" si="21"/>
        <v>0</v>
      </c>
      <c r="I109" s="18">
        <f t="shared" si="22"/>
        <v>0</v>
      </c>
      <c r="J109" s="18">
        <f t="shared" si="23"/>
        <v>0</v>
      </c>
      <c r="K109" s="18"/>
      <c r="L109" s="3"/>
    </row>
    <row r="110" spans="1:12" ht="12.75">
      <c r="A110" s="15">
        <v>45</v>
      </c>
      <c r="B110" s="3" t="s">
        <v>147</v>
      </c>
      <c r="C110" s="3" t="s">
        <v>150</v>
      </c>
      <c r="D110" s="15" t="s">
        <v>20</v>
      </c>
      <c r="E110" s="17">
        <v>1</v>
      </c>
      <c r="F110" s="18"/>
      <c r="G110" s="19">
        <f t="shared" si="20"/>
        <v>0</v>
      </c>
      <c r="H110" s="18">
        <f t="shared" si="21"/>
        <v>0</v>
      </c>
      <c r="I110" s="18">
        <f t="shared" si="22"/>
        <v>0</v>
      </c>
      <c r="J110" s="18">
        <f t="shared" si="23"/>
        <v>0</v>
      </c>
      <c r="K110" s="18"/>
      <c r="L110" s="3"/>
    </row>
    <row r="111" spans="1:12" ht="12.75">
      <c r="A111" s="15">
        <v>46</v>
      </c>
      <c r="B111" s="3" t="s">
        <v>147</v>
      </c>
      <c r="C111" s="3" t="s">
        <v>151</v>
      </c>
      <c r="D111" s="15" t="s">
        <v>20</v>
      </c>
      <c r="E111" s="17">
        <v>1</v>
      </c>
      <c r="F111" s="18"/>
      <c r="G111" s="19">
        <f t="shared" si="20"/>
        <v>0</v>
      </c>
      <c r="H111" s="18">
        <f t="shared" si="21"/>
        <v>0</v>
      </c>
      <c r="I111" s="18">
        <f t="shared" si="22"/>
        <v>0</v>
      </c>
      <c r="J111" s="18">
        <f t="shared" si="23"/>
        <v>0</v>
      </c>
      <c r="K111" s="18"/>
      <c r="L111" s="3"/>
    </row>
    <row r="112" spans="1:12" ht="12.75">
      <c r="A112" s="15">
        <v>47</v>
      </c>
      <c r="B112" s="3" t="s">
        <v>152</v>
      </c>
      <c r="C112" s="3" t="s">
        <v>153</v>
      </c>
      <c r="D112" s="15" t="s">
        <v>20</v>
      </c>
      <c r="E112" s="17">
        <v>2</v>
      </c>
      <c r="F112" s="18"/>
      <c r="G112" s="19">
        <f t="shared" si="20"/>
        <v>0</v>
      </c>
      <c r="H112" s="18">
        <f t="shared" si="21"/>
        <v>0</v>
      </c>
      <c r="I112" s="18">
        <f t="shared" si="22"/>
        <v>0</v>
      </c>
      <c r="J112" s="18">
        <f t="shared" si="23"/>
        <v>0</v>
      </c>
      <c r="K112" s="18"/>
      <c r="L112" s="3"/>
    </row>
    <row r="113" spans="1:12" ht="12.75">
      <c r="A113" s="15">
        <v>48</v>
      </c>
      <c r="B113" s="3" t="s">
        <v>152</v>
      </c>
      <c r="C113" s="3" t="s">
        <v>154</v>
      </c>
      <c r="D113" s="15" t="s">
        <v>20</v>
      </c>
      <c r="E113" s="17">
        <v>1</v>
      </c>
      <c r="F113" s="18"/>
      <c r="G113" s="19">
        <f t="shared" si="20"/>
        <v>0</v>
      </c>
      <c r="H113" s="18">
        <f t="shared" si="21"/>
        <v>0</v>
      </c>
      <c r="I113" s="18">
        <f t="shared" si="22"/>
        <v>0</v>
      </c>
      <c r="J113" s="18">
        <f t="shared" si="23"/>
        <v>0</v>
      </c>
      <c r="K113" s="18"/>
      <c r="L113" s="3"/>
    </row>
    <row r="114" spans="1:12" ht="12.75">
      <c r="A114" s="15">
        <v>49</v>
      </c>
      <c r="B114" s="3" t="s">
        <v>152</v>
      </c>
      <c r="C114" s="3" t="s">
        <v>155</v>
      </c>
      <c r="D114" s="15" t="s">
        <v>20</v>
      </c>
      <c r="E114" s="17">
        <v>1</v>
      </c>
      <c r="F114" s="18"/>
      <c r="G114" s="19">
        <f t="shared" si="20"/>
        <v>0</v>
      </c>
      <c r="H114" s="18">
        <f t="shared" si="21"/>
        <v>0</v>
      </c>
      <c r="I114" s="18">
        <f t="shared" si="22"/>
        <v>0</v>
      </c>
      <c r="J114" s="18">
        <f t="shared" si="23"/>
        <v>0</v>
      </c>
      <c r="K114" s="18"/>
      <c r="L114" s="3"/>
    </row>
    <row r="115" spans="1:12" ht="12.75">
      <c r="A115" s="15">
        <v>50</v>
      </c>
      <c r="B115" s="3" t="s">
        <v>152</v>
      </c>
      <c r="C115" s="3" t="s">
        <v>156</v>
      </c>
      <c r="D115" s="15" t="s">
        <v>20</v>
      </c>
      <c r="E115" s="17">
        <v>1</v>
      </c>
      <c r="F115" s="18"/>
      <c r="G115" s="19">
        <f t="shared" si="20"/>
        <v>0</v>
      </c>
      <c r="H115" s="18">
        <f t="shared" si="21"/>
        <v>0</v>
      </c>
      <c r="I115" s="18">
        <f t="shared" si="22"/>
        <v>0</v>
      </c>
      <c r="J115" s="18">
        <f t="shared" si="23"/>
        <v>0</v>
      </c>
      <c r="K115" s="18"/>
      <c r="L115" s="3"/>
    </row>
    <row r="116" spans="1:12" ht="12.75">
      <c r="A116" s="20" t="s">
        <v>24</v>
      </c>
      <c r="B116" s="20"/>
      <c r="C116" s="20"/>
      <c r="D116" s="20"/>
      <c r="E116" s="20"/>
      <c r="F116" s="20"/>
      <c r="G116" s="21">
        <f>SUM(G66:G115)</f>
        <v>0</v>
      </c>
      <c r="H116" s="37"/>
      <c r="I116" s="37"/>
      <c r="J116" s="22">
        <f>SUM(J66:J115)</f>
        <v>0</v>
      </c>
      <c r="K116" s="23"/>
      <c r="L116" s="3"/>
    </row>
    <row r="117" spans="1:12" ht="12.75">
      <c r="A117" s="14" t="s">
        <v>157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3" s="39" customFormat="1" ht="12.75">
      <c r="A118" s="15">
        <v>1</v>
      </c>
      <c r="B118" s="16" t="s">
        <v>158</v>
      </c>
      <c r="C118" s="16"/>
      <c r="D118" s="15" t="s">
        <v>20</v>
      </c>
      <c r="E118" s="17">
        <v>25</v>
      </c>
      <c r="F118" s="18"/>
      <c r="G118" s="19">
        <f>ROUND(E118*F118,2)</f>
        <v>0</v>
      </c>
      <c r="H118" s="18">
        <f>ROUND(G118*0.23,2)</f>
        <v>0</v>
      </c>
      <c r="I118" s="18">
        <f>ROUND(J118/E118,2)</f>
        <v>0</v>
      </c>
      <c r="J118" s="18">
        <f>ROUND(SUM(G118,H118),2)</f>
        <v>0</v>
      </c>
      <c r="K118" s="38"/>
      <c r="L118" s="3"/>
      <c r="M118"/>
    </row>
    <row r="119" spans="1:13" ht="12.75">
      <c r="A119" s="20" t="s">
        <v>24</v>
      </c>
      <c r="B119" s="20"/>
      <c r="C119" s="20"/>
      <c r="D119" s="20"/>
      <c r="E119" s="20"/>
      <c r="F119" s="20"/>
      <c r="G119" s="21">
        <f>SUM(G118)</f>
        <v>0</v>
      </c>
      <c r="H119" s="22"/>
      <c r="I119" s="22"/>
      <c r="J119" s="22">
        <f>SUM(J118)</f>
        <v>0</v>
      </c>
      <c r="K119" s="23"/>
      <c r="L119" s="3"/>
      <c r="M119"/>
    </row>
    <row r="120" spans="1:12" ht="12.75">
      <c r="A120" s="14" t="s">
        <v>159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s="30" customFormat="1" ht="12.75" customHeight="1">
      <c r="A121" s="25">
        <v>1</v>
      </c>
      <c r="B121" s="24" t="s">
        <v>160</v>
      </c>
      <c r="C121" s="24"/>
      <c r="D121" s="25" t="s">
        <v>20</v>
      </c>
      <c r="E121" s="26">
        <v>15</v>
      </c>
      <c r="F121" s="27"/>
      <c r="G121" s="28">
        <f aca="true" t="shared" si="24" ref="G121:G122">ROUND(E121*F121,2)</f>
        <v>0</v>
      </c>
      <c r="H121" s="27">
        <f aca="true" t="shared" si="25" ref="H121:H122">ROUND(G121*0.23,2)</f>
        <v>0</v>
      </c>
      <c r="I121" s="27">
        <f aca="true" t="shared" si="26" ref="I121:I122">ROUND(J121/E121,2)</f>
        <v>0</v>
      </c>
      <c r="J121" s="27">
        <f aca="true" t="shared" si="27" ref="J121:J122">ROUND(SUM(G121,H121),2)</f>
        <v>0</v>
      </c>
      <c r="K121" s="40"/>
      <c r="L121" s="41"/>
    </row>
    <row r="122" spans="1:13" ht="12.75" customHeight="1">
      <c r="A122" s="25">
        <v>2</v>
      </c>
      <c r="B122" s="24" t="s">
        <v>161</v>
      </c>
      <c r="C122" s="24"/>
      <c r="D122" s="25" t="s">
        <v>20</v>
      </c>
      <c r="E122" s="26">
        <v>2</v>
      </c>
      <c r="F122" s="27"/>
      <c r="G122" s="28">
        <f t="shared" si="24"/>
        <v>0</v>
      </c>
      <c r="H122" s="27">
        <f t="shared" si="25"/>
        <v>0</v>
      </c>
      <c r="I122" s="27">
        <f t="shared" si="26"/>
        <v>0</v>
      </c>
      <c r="J122" s="27">
        <f t="shared" si="27"/>
        <v>0</v>
      </c>
      <c r="K122" s="27"/>
      <c r="L122" s="3"/>
      <c r="M122"/>
    </row>
    <row r="123" spans="1:12" ht="12.75">
      <c r="A123" s="20" t="s">
        <v>24</v>
      </c>
      <c r="B123" s="20"/>
      <c r="C123" s="20"/>
      <c r="D123" s="20"/>
      <c r="E123" s="20"/>
      <c r="F123" s="20"/>
      <c r="G123" s="21">
        <f>SUM(G121:G122)</f>
        <v>0</v>
      </c>
      <c r="H123" s="22"/>
      <c r="I123" s="22"/>
      <c r="J123" s="22">
        <f>SUM(J121:J122)</f>
        <v>0</v>
      </c>
      <c r="K123" s="23"/>
      <c r="L123" s="3"/>
    </row>
    <row r="124" spans="1:12" ht="12.75">
      <c r="A124" s="14" t="s">
        <v>162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3" ht="12.75" customHeight="1">
      <c r="A125" s="25">
        <v>1</v>
      </c>
      <c r="B125" s="24" t="s">
        <v>163</v>
      </c>
      <c r="C125" s="24"/>
      <c r="D125" s="25" t="s">
        <v>20</v>
      </c>
      <c r="E125" s="26">
        <v>8</v>
      </c>
      <c r="F125" s="27"/>
      <c r="G125" s="28">
        <f>ROUND(E125*F125,2)</f>
        <v>0</v>
      </c>
      <c r="H125" s="27">
        <f>ROUND(G125*0.23,2)</f>
        <v>0</v>
      </c>
      <c r="I125" s="27">
        <f>ROUND(J125/E125,2)</f>
        <v>0</v>
      </c>
      <c r="J125" s="27">
        <f>ROUND(SUM(G125,H125),2)</f>
        <v>0</v>
      </c>
      <c r="K125" s="27"/>
      <c r="L125" s="3"/>
      <c r="M125"/>
    </row>
    <row r="126" spans="1:12" ht="12.75">
      <c r="A126" s="20" t="s">
        <v>24</v>
      </c>
      <c r="B126" s="20"/>
      <c r="C126" s="20"/>
      <c r="D126" s="20"/>
      <c r="E126" s="20"/>
      <c r="F126" s="20"/>
      <c r="G126" s="21">
        <f>SUM(G125:G125)</f>
        <v>0</v>
      </c>
      <c r="H126" s="22"/>
      <c r="I126" s="22"/>
      <c r="J126" s="22">
        <f>SUM(J125:J125)</f>
        <v>0</v>
      </c>
      <c r="K126" s="23"/>
      <c r="L126" s="3"/>
    </row>
    <row r="127" spans="1:13" ht="12.75">
      <c r="A127" s="14" t="s">
        <v>164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/>
    </row>
    <row r="128" spans="1:13" ht="12.75">
      <c r="A128" s="15">
        <v>1</v>
      </c>
      <c r="B128" s="16" t="s">
        <v>165</v>
      </c>
      <c r="C128" s="16"/>
      <c r="D128" s="15" t="s">
        <v>166</v>
      </c>
      <c r="E128" s="17">
        <v>50</v>
      </c>
      <c r="F128" s="18"/>
      <c r="G128" s="19">
        <f aca="true" t="shared" si="28" ref="G128:G132">ROUND(E128*F128,2)</f>
        <v>0</v>
      </c>
      <c r="H128" s="18">
        <f aca="true" t="shared" si="29" ref="H128:H132">ROUND(G128*0.23,2)</f>
        <v>0</v>
      </c>
      <c r="I128" s="18">
        <f aca="true" t="shared" si="30" ref="I128:I132">ROUND(J128/E128,2)</f>
        <v>0</v>
      </c>
      <c r="J128" s="18">
        <f aca="true" t="shared" si="31" ref="J128:J132">ROUND(SUM(G128,H128),2)</f>
        <v>0</v>
      </c>
      <c r="K128" s="38"/>
      <c r="L128" s="3"/>
      <c r="M128"/>
    </row>
    <row r="129" spans="1:13" ht="12.75">
      <c r="A129" s="15">
        <v>2</v>
      </c>
      <c r="B129" s="16" t="s">
        <v>167</v>
      </c>
      <c r="C129" s="16"/>
      <c r="D129" s="15" t="s">
        <v>166</v>
      </c>
      <c r="E129" s="17">
        <v>60</v>
      </c>
      <c r="F129" s="18"/>
      <c r="G129" s="19">
        <f t="shared" si="28"/>
        <v>0</v>
      </c>
      <c r="H129" s="18">
        <f t="shared" si="29"/>
        <v>0</v>
      </c>
      <c r="I129" s="18">
        <f t="shared" si="30"/>
        <v>0</v>
      </c>
      <c r="J129" s="18">
        <f t="shared" si="31"/>
        <v>0</v>
      </c>
      <c r="K129" s="18"/>
      <c r="L129" s="3"/>
      <c r="M129"/>
    </row>
    <row r="130" spans="1:13" ht="12.75">
      <c r="A130" s="15">
        <v>3</v>
      </c>
      <c r="B130" s="16" t="s">
        <v>168</v>
      </c>
      <c r="C130" s="16"/>
      <c r="D130" s="15" t="s">
        <v>166</v>
      </c>
      <c r="E130" s="17">
        <v>25</v>
      </c>
      <c r="F130" s="18"/>
      <c r="G130" s="19">
        <f t="shared" si="28"/>
        <v>0</v>
      </c>
      <c r="H130" s="18">
        <f t="shared" si="29"/>
        <v>0</v>
      </c>
      <c r="I130" s="18">
        <f t="shared" si="30"/>
        <v>0</v>
      </c>
      <c r="J130" s="18">
        <f t="shared" si="31"/>
        <v>0</v>
      </c>
      <c r="K130" s="18"/>
      <c r="L130" s="3"/>
      <c r="M130"/>
    </row>
    <row r="131" spans="1:13" ht="12.75">
      <c r="A131" s="15">
        <v>4</v>
      </c>
      <c r="B131" s="16" t="s">
        <v>169</v>
      </c>
      <c r="C131" s="16"/>
      <c r="D131" s="15" t="s">
        <v>166</v>
      </c>
      <c r="E131" s="17">
        <v>10</v>
      </c>
      <c r="F131" s="18"/>
      <c r="G131" s="19">
        <f t="shared" si="28"/>
        <v>0</v>
      </c>
      <c r="H131" s="18">
        <f t="shared" si="29"/>
        <v>0</v>
      </c>
      <c r="I131" s="18">
        <f t="shared" si="30"/>
        <v>0</v>
      </c>
      <c r="J131" s="18">
        <f t="shared" si="31"/>
        <v>0</v>
      </c>
      <c r="K131" s="18"/>
      <c r="L131" s="3"/>
      <c r="M131"/>
    </row>
    <row r="132" spans="1:13" ht="12.75">
      <c r="A132" s="15">
        <v>5</v>
      </c>
      <c r="B132" s="16" t="s">
        <v>170</v>
      </c>
      <c r="C132" s="16"/>
      <c r="D132" s="15" t="s">
        <v>166</v>
      </c>
      <c r="E132" s="17">
        <v>2</v>
      </c>
      <c r="F132" s="18"/>
      <c r="G132" s="19">
        <f t="shared" si="28"/>
        <v>0</v>
      </c>
      <c r="H132" s="18">
        <f t="shared" si="29"/>
        <v>0</v>
      </c>
      <c r="I132" s="18">
        <f t="shared" si="30"/>
        <v>0</v>
      </c>
      <c r="J132" s="18">
        <f t="shared" si="31"/>
        <v>0</v>
      </c>
      <c r="K132" s="18"/>
      <c r="L132" s="3"/>
      <c r="M132"/>
    </row>
    <row r="133" spans="1:13" ht="12.75">
      <c r="A133" s="20" t="s">
        <v>24</v>
      </c>
      <c r="B133" s="20"/>
      <c r="C133" s="20"/>
      <c r="D133" s="20"/>
      <c r="E133" s="20"/>
      <c r="F133" s="20"/>
      <c r="G133" s="21">
        <f>SUM(G128:G132)</f>
        <v>0</v>
      </c>
      <c r="H133" s="22"/>
      <c r="I133" s="22"/>
      <c r="J133" s="22">
        <f>SUM(J128:J132)</f>
        <v>0</v>
      </c>
      <c r="K133" s="23"/>
      <c r="L133" s="3"/>
      <c r="M133"/>
    </row>
    <row r="134" spans="1:12" ht="12.75">
      <c r="A134" s="42"/>
      <c r="B134" s="43"/>
      <c r="C134" s="43"/>
      <c r="D134" s="44"/>
      <c r="E134" s="45"/>
      <c r="F134" s="46" t="s">
        <v>171</v>
      </c>
      <c r="G134" s="21">
        <f>G133+G126+G123+G119+G116+G63+G45+G26+G18+G9</f>
        <v>0</v>
      </c>
      <c r="H134" s="22"/>
      <c r="I134" s="22"/>
      <c r="J134" s="21">
        <f>J133+J126+J123+J119+J116+J63+J45+J26+J18+J9</f>
        <v>0</v>
      </c>
      <c r="K134" s="23"/>
      <c r="L134" s="3"/>
    </row>
    <row r="135" spans="1:10" ht="12.75" customHeight="1">
      <c r="A135" s="47" t="s">
        <v>172</v>
      </c>
      <c r="B135" s="47"/>
      <c r="C135" s="47"/>
      <c r="D135" s="47"/>
      <c r="E135" s="47"/>
      <c r="F135" s="47"/>
      <c r="G135" s="47"/>
      <c r="H135" s="48"/>
      <c r="I135" s="48"/>
      <c r="J135" s="48"/>
    </row>
    <row r="136" spans="1:10" ht="12.75">
      <c r="A136" s="47"/>
      <c r="B136" s="47"/>
      <c r="C136" s="47"/>
      <c r="D136" s="47"/>
      <c r="E136" s="47"/>
      <c r="F136" s="47"/>
      <c r="G136" s="47"/>
      <c r="H136" s="48"/>
      <c r="I136" s="48"/>
      <c r="J136" s="48"/>
    </row>
    <row r="137" spans="1:10" ht="12.75">
      <c r="A137" s="47"/>
      <c r="B137" s="47"/>
      <c r="C137" s="47"/>
      <c r="D137" s="47"/>
      <c r="E137" s="47"/>
      <c r="F137" s="47"/>
      <c r="G137" s="47"/>
      <c r="H137" s="48"/>
      <c r="I137" s="48"/>
      <c r="J137" s="48"/>
    </row>
    <row r="138" spans="1:10" ht="27.75" customHeight="1">
      <c r="A138" s="49" t="s">
        <v>173</v>
      </c>
      <c r="B138" s="49"/>
      <c r="C138" s="49"/>
      <c r="D138" s="49"/>
      <c r="E138" s="49"/>
      <c r="F138" s="49"/>
      <c r="G138" s="49"/>
      <c r="H138" s="48"/>
      <c r="I138" s="48"/>
      <c r="J138" s="48"/>
    </row>
    <row r="139" spans="1:10" ht="27.75">
      <c r="A139" s="50"/>
      <c r="B139" s="48"/>
      <c r="C139" s="48"/>
      <c r="D139" s="50"/>
      <c r="E139" s="50"/>
      <c r="F139" s="50"/>
      <c r="G139" s="51"/>
      <c r="H139" s="48"/>
      <c r="I139" s="48"/>
      <c r="J139" s="48"/>
    </row>
    <row r="140" spans="1:10" ht="27.75">
      <c r="A140" s="50"/>
      <c r="B140" s="48"/>
      <c r="C140" s="48"/>
      <c r="D140" s="50"/>
      <c r="E140" s="50"/>
      <c r="F140" s="50"/>
      <c r="G140" s="51"/>
      <c r="H140" s="48"/>
      <c r="I140" s="48"/>
      <c r="J140" s="48"/>
    </row>
    <row r="141" spans="1:10" ht="27.75">
      <c r="A141" s="50"/>
      <c r="B141" s="48"/>
      <c r="C141" s="48"/>
      <c r="D141" s="50"/>
      <c r="E141" s="50"/>
      <c r="F141" s="50"/>
      <c r="G141" s="51"/>
      <c r="H141" s="48"/>
      <c r="I141" s="48"/>
      <c r="J141" s="48"/>
    </row>
    <row r="142" spans="1:10" ht="27.75">
      <c r="A142" s="50"/>
      <c r="B142" s="48"/>
      <c r="C142" s="48"/>
      <c r="D142" s="50"/>
      <c r="E142" s="50"/>
      <c r="F142" s="50"/>
      <c r="G142" s="51"/>
      <c r="H142" s="48"/>
      <c r="I142" s="48"/>
      <c r="J142" s="48"/>
    </row>
    <row r="143" spans="1:10" ht="27.75">
      <c r="A143" s="50"/>
      <c r="B143" s="48"/>
      <c r="C143" s="48"/>
      <c r="D143" s="50"/>
      <c r="E143" s="50"/>
      <c r="F143" s="50"/>
      <c r="G143" s="51"/>
      <c r="H143" s="48"/>
      <c r="I143" s="48"/>
      <c r="J143" s="48"/>
    </row>
    <row r="144" spans="1:10" ht="27.75">
      <c r="A144" s="50"/>
      <c r="B144" s="48"/>
      <c r="C144" s="48"/>
      <c r="D144" s="50"/>
      <c r="E144" s="50"/>
      <c r="F144" s="50"/>
      <c r="G144" s="51"/>
      <c r="H144" s="48"/>
      <c r="I144" s="48"/>
      <c r="J144" s="48"/>
    </row>
    <row r="145" spans="1:10" ht="27.75">
      <c r="A145" s="50"/>
      <c r="B145" s="48"/>
      <c r="C145" s="48"/>
      <c r="D145" s="50"/>
      <c r="E145" s="50"/>
      <c r="F145" s="50"/>
      <c r="G145" s="51"/>
      <c r="H145" s="48"/>
      <c r="I145" s="48"/>
      <c r="J145" s="48"/>
    </row>
    <row r="146" spans="1:10" ht="27.75">
      <c r="A146" s="50"/>
      <c r="B146" s="48"/>
      <c r="C146" s="48"/>
      <c r="D146" s="50"/>
      <c r="E146" s="50"/>
      <c r="F146" s="50"/>
      <c r="G146" s="51"/>
      <c r="H146" s="48"/>
      <c r="I146" s="48"/>
      <c r="J146" s="48"/>
    </row>
    <row r="147" spans="1:10" ht="27.75">
      <c r="A147" s="50"/>
      <c r="B147" s="48"/>
      <c r="C147" s="48"/>
      <c r="D147" s="50"/>
      <c r="E147" s="50"/>
      <c r="F147" s="50"/>
      <c r="G147" s="51"/>
      <c r="H147" s="48"/>
      <c r="I147" s="48"/>
      <c r="J147" s="48"/>
    </row>
    <row r="148" spans="1:10" ht="27.75">
      <c r="A148" s="50"/>
      <c r="B148" s="48"/>
      <c r="C148" s="48"/>
      <c r="D148" s="50"/>
      <c r="E148" s="50"/>
      <c r="F148" s="50"/>
      <c r="G148" s="51"/>
      <c r="H148" s="48"/>
      <c r="I148" s="48"/>
      <c r="J148" s="48"/>
    </row>
    <row r="149" spans="1:10" ht="27.75">
      <c r="A149" s="50"/>
      <c r="B149" s="48"/>
      <c r="C149" s="48"/>
      <c r="D149" s="50"/>
      <c r="E149" s="50"/>
      <c r="F149" s="50"/>
      <c r="G149" s="51"/>
      <c r="H149" s="48"/>
      <c r="I149" s="48"/>
      <c r="J149" s="48"/>
    </row>
    <row r="150" spans="1:10" ht="27.75">
      <c r="A150" s="50"/>
      <c r="B150" s="48"/>
      <c r="C150" s="48"/>
      <c r="D150" s="50"/>
      <c r="E150" s="50"/>
      <c r="F150" s="50"/>
      <c r="G150" s="51"/>
      <c r="H150" s="48"/>
      <c r="I150" s="48"/>
      <c r="J150" s="48"/>
    </row>
    <row r="151" spans="1:10" ht="27.75">
      <c r="A151" s="50"/>
      <c r="B151" s="48"/>
      <c r="C151" s="48"/>
      <c r="D151" s="50"/>
      <c r="E151" s="50"/>
      <c r="F151" s="50"/>
      <c r="G151" s="51"/>
      <c r="H151" s="48"/>
      <c r="I151" s="48"/>
      <c r="J151" s="48"/>
    </row>
    <row r="152" spans="1:10" ht="27.75">
      <c r="A152" s="50"/>
      <c r="B152" s="48"/>
      <c r="C152" s="48"/>
      <c r="D152" s="50"/>
      <c r="E152" s="50"/>
      <c r="F152" s="50"/>
      <c r="G152" s="51"/>
      <c r="H152" s="48"/>
      <c r="I152" s="48"/>
      <c r="J152" s="48"/>
    </row>
    <row r="153" spans="1:10" ht="27.75">
      <c r="A153" s="50"/>
      <c r="B153" s="48"/>
      <c r="C153" s="48"/>
      <c r="D153" s="50"/>
      <c r="E153" s="50"/>
      <c r="F153" s="50"/>
      <c r="G153" s="51"/>
      <c r="H153" s="48"/>
      <c r="I153" s="48"/>
      <c r="J153" s="48"/>
    </row>
    <row r="154" ht="27.75">
      <c r="J154" s="48"/>
    </row>
    <row r="155" ht="27.75">
      <c r="J155" s="48"/>
    </row>
    <row r="156" ht="27.75">
      <c r="J156" s="48"/>
    </row>
    <row r="157" ht="27.75">
      <c r="J157" s="48"/>
    </row>
    <row r="158" ht="27.75">
      <c r="J158" s="48"/>
    </row>
    <row r="159" ht="27.75">
      <c r="J159" s="48"/>
    </row>
    <row r="160" ht="27.75">
      <c r="J160" s="48"/>
    </row>
    <row r="161" ht="27.75">
      <c r="J161" s="48"/>
    </row>
    <row r="162" ht="27.75">
      <c r="J162" s="48"/>
    </row>
    <row r="163" ht="27.75">
      <c r="J163" s="48"/>
    </row>
    <row r="164" ht="27.75">
      <c r="J164" s="48"/>
    </row>
    <row r="165" ht="27.75">
      <c r="J165" s="48"/>
    </row>
    <row r="166" ht="27.75">
      <c r="J166" s="48"/>
    </row>
    <row r="167" ht="27.75">
      <c r="J167" s="48"/>
    </row>
    <row r="168" ht="27.75">
      <c r="J168" s="48"/>
    </row>
    <row r="169" ht="27.75">
      <c r="J169" s="48"/>
    </row>
    <row r="170" ht="27.75">
      <c r="J170" s="48"/>
    </row>
    <row r="171" ht="27.75">
      <c r="J171" s="48"/>
    </row>
    <row r="172" ht="27.75">
      <c r="J172" s="48"/>
    </row>
    <row r="173" ht="27.75">
      <c r="J173" s="48"/>
    </row>
    <row r="174" ht="27.75">
      <c r="J174" s="48"/>
    </row>
    <row r="175" ht="27.75">
      <c r="J175" s="48"/>
    </row>
    <row r="176" ht="27.75">
      <c r="J176" s="48"/>
    </row>
    <row r="177" ht="27.75">
      <c r="J177" s="48"/>
    </row>
    <row r="178" ht="27.75">
      <c r="J178" s="48"/>
    </row>
    <row r="179" ht="27.75">
      <c r="J179" s="48"/>
    </row>
    <row r="180" ht="27.75">
      <c r="J180" s="48"/>
    </row>
    <row r="181" ht="27.75">
      <c r="J181" s="48"/>
    </row>
    <row r="182" ht="27.75">
      <c r="J182" s="48"/>
    </row>
    <row r="183" ht="27.75">
      <c r="J183" s="48"/>
    </row>
    <row r="184" ht="27.75">
      <c r="J184" s="48"/>
    </row>
    <row r="185" ht="27.75">
      <c r="J185" s="48"/>
    </row>
    <row r="186" ht="27.75">
      <c r="J186" s="48"/>
    </row>
    <row r="187" ht="27.75">
      <c r="J187" s="48"/>
    </row>
    <row r="188" ht="27.75">
      <c r="J188" s="48"/>
    </row>
    <row r="189" ht="27.75">
      <c r="J189" s="48"/>
    </row>
    <row r="190" ht="27.75">
      <c r="J190" s="48"/>
    </row>
    <row r="191" ht="27.75">
      <c r="J191" s="48"/>
    </row>
    <row r="192" ht="27.75">
      <c r="J192" s="48"/>
    </row>
    <row r="193" ht="27.75">
      <c r="J193" s="48"/>
    </row>
    <row r="194" ht="27.75">
      <c r="J194" s="48"/>
    </row>
    <row r="195" ht="27.75">
      <c r="J195" s="48"/>
    </row>
    <row r="196" ht="27.75">
      <c r="J196" s="48"/>
    </row>
    <row r="197" ht="27.75">
      <c r="J197" s="48"/>
    </row>
    <row r="198" ht="27.75">
      <c r="J198" s="48"/>
    </row>
    <row r="199" ht="27.75">
      <c r="J199" s="48"/>
    </row>
    <row r="200" ht="27.75">
      <c r="J200" s="48"/>
    </row>
    <row r="201" ht="27.75">
      <c r="J201" s="48"/>
    </row>
    <row r="202" ht="27.75">
      <c r="J202" s="48"/>
    </row>
    <row r="203" ht="27.75">
      <c r="J203" s="48"/>
    </row>
  </sheetData>
  <sheetProtection selectLockedCells="1" selectUnlockedCells="1"/>
  <mergeCells count="69">
    <mergeCell ref="A1:L1"/>
    <mergeCell ref="K2:K3"/>
    <mergeCell ref="L2:L3"/>
    <mergeCell ref="B3:C3"/>
    <mergeCell ref="A4:L4"/>
    <mergeCell ref="B5:C5"/>
    <mergeCell ref="B6:C6"/>
    <mergeCell ref="B7:C7"/>
    <mergeCell ref="B8:C8"/>
    <mergeCell ref="A9:F9"/>
    <mergeCell ref="A10:L10"/>
    <mergeCell ref="B11:C11"/>
    <mergeCell ref="B12:C12"/>
    <mergeCell ref="B13:C13"/>
    <mergeCell ref="B14:C14"/>
    <mergeCell ref="B15:C15"/>
    <mergeCell ref="B16:C16"/>
    <mergeCell ref="B17:C17"/>
    <mergeCell ref="A18:F18"/>
    <mergeCell ref="A19:L19"/>
    <mergeCell ref="B20:C20"/>
    <mergeCell ref="B21:C21"/>
    <mergeCell ref="B22:C22"/>
    <mergeCell ref="B23:C23"/>
    <mergeCell ref="B24:C24"/>
    <mergeCell ref="B25:C25"/>
    <mergeCell ref="A26:F26"/>
    <mergeCell ref="A27:L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5:F45"/>
    <mergeCell ref="A46:L46"/>
    <mergeCell ref="A63:F63"/>
    <mergeCell ref="A64:L64"/>
    <mergeCell ref="A116:F116"/>
    <mergeCell ref="A117:L117"/>
    <mergeCell ref="B118:C118"/>
    <mergeCell ref="A119:F119"/>
    <mergeCell ref="A120:L120"/>
    <mergeCell ref="B121:C121"/>
    <mergeCell ref="B122:C122"/>
    <mergeCell ref="A123:F123"/>
    <mergeCell ref="A124:L124"/>
    <mergeCell ref="B125:C125"/>
    <mergeCell ref="A126:F126"/>
    <mergeCell ref="A127:L127"/>
    <mergeCell ref="B128:C128"/>
    <mergeCell ref="B129:C129"/>
    <mergeCell ref="B130:C130"/>
    <mergeCell ref="B131:C131"/>
    <mergeCell ref="B132:C132"/>
    <mergeCell ref="A133:F133"/>
    <mergeCell ref="A135:G137"/>
    <mergeCell ref="A138:G138"/>
  </mergeCells>
  <printOptions/>
  <pageMargins left="0.33541666666666664" right="0.1423611111111111" top="0.1597222222222222" bottom="0.3013888888888889" header="0.5118055555555555" footer="0.5118055555555555"/>
  <pageSetup firstPageNumber="1" useFirstPageNumber="1" fitToHeight="6" fitToWidth="1" horizontalDpi="300" verticalDpi="300" orientation="landscape" paperSize="9"/>
  <rowBreaks count="3" manualBreakCount="3">
    <brk id="45" max="255" man="1"/>
    <brk id="86" max="255" man="1"/>
    <brk id="116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2019-02-01T13:02:08Z</cp:lastPrinted>
  <dcterms:created xsi:type="dcterms:W3CDTF">2013-07-11T08:33:15Z</dcterms:created>
  <dcterms:modified xsi:type="dcterms:W3CDTF">2019-02-11T09:40:03Z</dcterms:modified>
  <cp:category/>
  <cp:version/>
  <cp:contentType/>
  <cp:contentStatus/>
  <cp:revision>159</cp:revision>
</cp:coreProperties>
</file>