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ącznik nr 1 - formularz ceno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<sst xmlns="http://schemas.openxmlformats.org/spreadsheetml/2006/main" count="90" uniqueCount="64">
  <si>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Załącznik nr 1 - Formularz cenowy</t>
  </si>
  <si>
    <t>L.p.</t>
  </si>
  <si>
    <t>Nazwa</t>
  </si>
  <si>
    <t>J.m.</t>
  </si>
  <si>
    <t>Ilość</t>
  </si>
  <si>
    <t>Cena netto</t>
  </si>
  <si>
    <t>Wartość netto</t>
  </si>
  <si>
    <t>Vat</t>
  </si>
  <si>
    <t>Wartość brutto</t>
  </si>
  <si>
    <t>Numer katalogowy/nazwa handlowa</t>
  </si>
  <si>
    <t>Producent</t>
  </si>
  <si>
    <t>Pakiet I</t>
  </si>
  <si>
    <t>Stapler endoskopowy z mechaniką elektryczną jedno lub wielorazowy umożliwiający użycie różnych ładunków liniowych, 1szt lub 1 użycie</t>
  </si>
  <si>
    <t>szt/użycie</t>
  </si>
  <si>
    <t>Zestaw jednorazowy składający się z: ładunek endoskopowy z sześcioma rzędami zszywek do tkanki grubej 60 mm- 1 sztuki , do tkanki pośredniej 60 mm -3 sztuki ,  do tkanki pośredniej 30 mm-1 sztuka, zszywki w ładunkach o jednej wysokości</t>
  </si>
  <si>
    <t>zestawów</t>
  </si>
  <si>
    <t>ładunki endoskopowe z sześcioma rzędami zszywek kompatybilne z poz. 1 - przy zamówieniu  każdorazowo określenie parametrów ładunków</t>
  </si>
  <si>
    <t>szt</t>
  </si>
  <si>
    <t>Uwaga:</t>
  </si>
  <si>
    <r>
      <t>W przypadku zaoferowania staplera endoskopowego</t>
    </r>
    <r>
      <rPr>
        <u val="single"/>
        <sz val="10"/>
        <color indexed="8"/>
        <rFont val="Times New Roman"/>
        <family val="1"/>
      </rPr>
      <t xml:space="preserve"> w.uż.</t>
    </r>
    <r>
      <rPr>
        <sz val="10"/>
        <color indexed="8"/>
        <rFont val="Times New Roman"/>
        <family val="1"/>
      </rPr>
      <t xml:space="preserve"> w poz. 1, Wykonawca, którego oferta zostanie wybrana jako najkorzystniejsza, zobowiązany jest do dostarczenia wraz z pierwszą dostawą staplera wielorazowego użytku w cenie oferty (ilość staplerów wielorazowego użytku powinna umożliwiać wykonanie 150 zabiegów)</t>
    </r>
  </si>
  <si>
    <r>
      <t xml:space="preserve">- wszystkie elementy </t>
    </r>
    <r>
      <rPr>
        <sz val="10"/>
        <color indexed="8"/>
        <rFont val="Times New Roman"/>
        <family val="1"/>
      </rPr>
      <t>składowe zapakowane osobno, sterylnie</t>
    </r>
  </si>
  <si>
    <r>
      <t xml:space="preserve">- dostawca zapewnia pełny serwis w trakcie umowy. W przypadku awarii któregokolwiek z elementów pakietu tj. sprzętu wielorazowego użytku,  dostawca wymienia element niezależnie od procesu reklamacyjnego </t>
    </r>
    <r>
      <rPr>
        <b/>
        <sz val="10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poza uszkodzeniem mechanicznym</t>
    </r>
    <r>
      <rPr>
        <b/>
        <sz val="10"/>
        <color indexed="8"/>
        <rFont val="Times New Roman"/>
        <family val="1"/>
      </rPr>
      <t>)</t>
    </r>
  </si>
  <si>
    <t>-cena ostateczna obejmuje pełną eksploatację nożyc ultradźwiękowych z przetwornikiem i przewodem/lub zestawem bezprzewodowym</t>
  </si>
  <si>
    <t>Razem:</t>
  </si>
  <si>
    <t>Pakiet II</t>
  </si>
  <si>
    <t>Staplery okrężne o średnicach głowicy 21mm, 24-25mm,  28-29mm, 31-32mm, 33-34mm, zagięty, jednorazowy , z łamanym kowadełkiem, dwa rzędy tytanowych spłaszczonych obustronnie na całej długości zszywek, z regulowanym dociskiem i wskaźnikiem docisku, wysokość zszywki przed zamknięciem  4,8mm. Zamawiający każdorazowo określi rodzaj zamawianego staplera.</t>
  </si>
  <si>
    <t>Pakiet III</t>
  </si>
  <si>
    <t xml:space="preserve">klipsy polimerowe do blokowania nici chirurgicznych 2/0, 3/0 przystosowana do klipsownicy Ethicon, magazynki z 2 szt (1kpl = 2szt)                                  </t>
  </si>
  <si>
    <t>kpl</t>
  </si>
  <si>
    <t>Pakiet IV</t>
  </si>
  <si>
    <t>Pojemnik laparoskopowy do bezkontaktowego usuwania tkanek, w rurce z wypychaczem, do trokara 10 mm, bez obręczy, ściągacz z pamięcią kształtu:</t>
  </si>
  <si>
    <t>objętość 200 ml</t>
  </si>
  <si>
    <t>objętość 400-500 ml</t>
  </si>
  <si>
    <t>objętość 700 -900 ml</t>
  </si>
  <si>
    <t>Pakiet V</t>
  </si>
  <si>
    <t xml:space="preserve">klipsy tytanowe do klipsownicy laparoskopowej 10 mm, rozmiar lub odpowiednik M, pakowane po 6 sztuk    1 kpl =6szt                                                            </t>
  </si>
  <si>
    <t xml:space="preserve">klipsy tytanowe do klipsownicy laparoskopowej 10 mm, rozmiar lub odpowiednik L, pakowane po 6 sztuk    1kpl =6szt                                            </t>
  </si>
  <si>
    <t>Uwaga: Zamawiający posiada klipsownice firmy Ethicon: EL 414 i EL 314</t>
  </si>
  <si>
    <t>Pakiet VI</t>
  </si>
  <si>
    <t>Jednorazowe stapler liniowy z nożem, zakrzywiona linia zamknięcia i cięcia 40mm z ładunkiem. Linia zszywek po zmaknieciu wysokość 2mm lub 1,5mm. Rodzaj ładunku każdorazowo do określenia przez Zamawiajacego</t>
  </si>
  <si>
    <t>Ładunki jednorazowe do w/w staplera - Rodzaj ładunku każdorazowo do określenia przez Zamawiajacego</t>
  </si>
  <si>
    <t>Pakiet VII</t>
  </si>
  <si>
    <t xml:space="preserve">Silikonowy balon wewnątrzżołądkowy stosowany w terapii otyłości, implantowany i usuwany  endoskopowo , wypełniany płynem w zakresie 400-700 ml, z zaworem samouszczelniającym. Silikonowy cewnik do implantacji balonu o średnicy zewnętrznej do 7 mm, z prowadnicą i systemem LuerLock                                                   </t>
  </si>
  <si>
    <t>Pakiet VIII</t>
  </si>
  <si>
    <t>Jedorazowa osłona rany operacyjnej, słuzaca do bezkontaktowego usuwania specimenu podczas resekcyjnych zabiegów laparoskopowych</t>
  </si>
  <si>
    <t>do zabezpieczania ran o długości: 5-9 cm</t>
  </si>
  <si>
    <t>do zabezpieczania ran o długości: 9-15 cm</t>
  </si>
  <si>
    <t>Pakiet IX</t>
  </si>
  <si>
    <t>Jednorazowy trokar bezostrzowy 13 mm z redukcją wewnętrzną umożliwiającą stosowanie narzędzi od 4,7 mm-12,9 mm średnicy, umożliwiający desuflację i insuflację  długości 150 mm, powierzchnia zewnętrzna karbowana -  1szt</t>
  </si>
  <si>
    <t>Pakiet X</t>
  </si>
  <si>
    <t>Jednorazowy trokar bezostrzowy 12-13 mm z redukcją wewnętrzną umożliwiającą stosowanie narzędzi od 4,7 mm-12,9 mm średnicy, umożliwiający desuflację i insuflację  długości 110-120 mm , powierzchnia zewnętrzna karbowana - 1 szt</t>
  </si>
  <si>
    <t>Pakiet XI</t>
  </si>
  <si>
    <t>Jednorazowy trokar bezostrzowy 15 mm, umożliwiający własciwe stosowanie narzędzi 10mm  i 5mm oraz stosowanie ładunków staplera endoskopowego z wysokością zszywki 4,8mm (tkanka gruba), o  długości 120-150 mm</t>
  </si>
  <si>
    <t>Pakiet XII</t>
  </si>
  <si>
    <t>Zestaw trokarów jednorazowy składający się z poz. 1 - 8:</t>
  </si>
  <si>
    <t>1x trokar 10 mm typ bezpieczny liniowy z mechanizmem aktywującym ostrze i wskaźnikiem aktywacji</t>
  </si>
  <si>
    <t>1x kaniula żłobkowana 10mm</t>
  </si>
  <si>
    <t>1 x kaniula żłobkowana 10 mm z portem do insuflacji</t>
  </si>
  <si>
    <t>1 x redukcja do kaniul 5/10mm</t>
  </si>
  <si>
    <t>1 x trokar 5 mm typ piramidalny rozpychający</t>
  </si>
  <si>
    <t>1 x kaniula żłobkowana 5 mm</t>
  </si>
  <si>
    <t>1 x kaniula żłobkowana 5 mm z portem do insuflacji</t>
  </si>
  <si>
    <t>1 x igła veresa z kranikiem</t>
  </si>
  <si>
    <t>1 x woreczek ekstrakcyjny  ze ściągaczem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</si>
</sst>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2" fillId="2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2" fillId="0" borderId="2" xfId="0" applyNumberFormat="1" applyFont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left" wrapText="1"/>
    </xf>
    <xf numFmtId="164" fontId="3" fillId="3" borderId="2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left" wrapText="1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wrapText="1"/>
    </xf>
    <xf numFmtId="164" fontId="4" fillId="3" borderId="2" xfId="0" applyFont="1" applyFill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3" fillId="0" borderId="7" xfId="0" applyFont="1" applyBorder="1" applyAlignment="1">
      <alignment wrapText="1"/>
    </xf>
    <xf numFmtId="164" fontId="6" fillId="0" borderId="2" xfId="0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6" fillId="2" borderId="2" xfId="0" applyFont="1" applyFill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/>
    </xf>
    <xf numFmtId="164" fontId="1" fillId="0" borderId="0" xfId="0" applyFont="1" applyAlignment="1">
      <alignment horizontal="left" wrapText="1"/>
    </xf>
    <xf numFmtId="164" fontId="6" fillId="0" borderId="6" xfId="0" applyFont="1" applyBorder="1" applyAlignment="1">
      <alignment horizontal="right" wrapText="1"/>
    </xf>
    <xf numFmtId="164" fontId="6" fillId="2" borderId="1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center" wrapText="1"/>
    </xf>
    <xf numFmtId="164" fontId="1" fillId="0" borderId="6" xfId="0" applyFont="1" applyBorder="1" applyAlignment="1">
      <alignment horizontal="justify" wrapText="1"/>
    </xf>
    <xf numFmtId="164" fontId="3" fillId="0" borderId="6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4" fontId="6" fillId="0" borderId="2" xfId="0" applyFont="1" applyBorder="1" applyAlignment="1">
      <alignment horizontal="right" wrapText="1"/>
    </xf>
    <xf numFmtId="164" fontId="6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/>
    </xf>
    <xf numFmtId="164" fontId="6" fillId="0" borderId="2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5" fontId="3" fillId="3" borderId="2" xfId="0" applyNumberFormat="1" applyFont="1" applyFill="1" applyBorder="1" applyAlignment="1">
      <alignment horizontal="center" wrapText="1"/>
    </xf>
    <xf numFmtId="164" fontId="3" fillId="0" borderId="0" xfId="0" applyFont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Alignment="1">
      <alignment/>
    </xf>
    <xf numFmtId="164" fontId="2" fillId="2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7" fillId="0" borderId="2" xfId="0" applyFont="1" applyFill="1" applyBorder="1" applyAlignment="1">
      <alignment horizontal="center" wrapText="1"/>
    </xf>
    <xf numFmtId="164" fontId="6" fillId="0" borderId="8" xfId="0" applyFont="1" applyBorder="1" applyAlignment="1">
      <alignment horizontal="right" wrapText="1"/>
    </xf>
    <xf numFmtId="164" fontId="2" fillId="0" borderId="8" xfId="0" applyFont="1" applyBorder="1" applyAlignment="1">
      <alignment horizontal="center" wrapText="1"/>
    </xf>
    <xf numFmtId="164" fontId="3" fillId="0" borderId="8" xfId="0" applyFont="1" applyBorder="1" applyAlignment="1">
      <alignment horizontal="center" wrapText="1"/>
    </xf>
    <xf numFmtId="164" fontId="2" fillId="0" borderId="8" xfId="0" applyFont="1" applyBorder="1" applyAlignment="1">
      <alignment horizontal="right" wrapText="1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wrapText="1"/>
    </xf>
    <xf numFmtId="164" fontId="7" fillId="2" borderId="8" xfId="0" applyFont="1" applyFill="1" applyBorder="1" applyAlignment="1">
      <alignment horizontal="right" wrapText="1"/>
    </xf>
    <xf numFmtId="164" fontId="7" fillId="0" borderId="8" xfId="0" applyFont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19">
      <selection activeCell="A31" sqref="A31"/>
    </sheetView>
  </sheetViews>
  <sheetFormatPr defaultColWidth="12.57421875" defaultRowHeight="12.75"/>
  <cols>
    <col min="1" max="1" width="3.7109375" style="1" customWidth="1"/>
    <col min="2" max="2" width="2.7109375" style="1" customWidth="1"/>
    <col min="3" max="3" width="67.00390625" style="2" customWidth="1"/>
    <col min="4" max="4" width="6.421875" style="1" customWidth="1"/>
    <col min="5" max="5" width="5.00390625" style="1" customWidth="1"/>
    <col min="6" max="6" width="8.28125" style="3" customWidth="1"/>
    <col min="7" max="7" width="12.8515625" style="4" customWidth="1"/>
    <col min="8" max="8" width="6.7109375" style="1" customWidth="1"/>
    <col min="9" max="9" width="10.28125" style="3" customWidth="1"/>
    <col min="10" max="10" width="13.7109375" style="1" customWidth="1"/>
    <col min="11" max="11" width="10.28125" style="1" customWidth="1"/>
    <col min="12" max="16384" width="11.57421875" style="5" customWidth="1"/>
  </cols>
  <sheetData>
    <row r="1" spans="1:1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/>
      <c r="C2" s="7" t="s">
        <v>2</v>
      </c>
      <c r="D2" s="7" t="s">
        <v>3</v>
      </c>
      <c r="E2" s="7" t="s">
        <v>4</v>
      </c>
      <c r="F2" s="9" t="s">
        <v>5</v>
      </c>
      <c r="G2" s="10" t="s">
        <v>6</v>
      </c>
      <c r="H2" s="7" t="s">
        <v>7</v>
      </c>
      <c r="I2" s="9" t="s">
        <v>8</v>
      </c>
      <c r="J2" s="7" t="s">
        <v>9</v>
      </c>
      <c r="K2" s="7" t="s">
        <v>10</v>
      </c>
    </row>
    <row r="3" spans="1:11" ht="15.75" customHeight="1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2.25" customHeight="1">
      <c r="A4" s="11">
        <v>1</v>
      </c>
      <c r="B4" s="12" t="s">
        <v>12</v>
      </c>
      <c r="C4" s="12"/>
      <c r="D4" s="13" t="s">
        <v>13</v>
      </c>
      <c r="E4" s="14">
        <v>150</v>
      </c>
      <c r="F4" s="15"/>
      <c r="G4" s="16"/>
      <c r="H4" s="17"/>
      <c r="I4" s="18"/>
      <c r="J4" s="19"/>
      <c r="K4" s="19"/>
    </row>
    <row r="5" spans="1:11" ht="41.25" customHeight="1">
      <c r="A5" s="20">
        <v>2</v>
      </c>
      <c r="B5" s="21" t="s">
        <v>14</v>
      </c>
      <c r="C5" s="21"/>
      <c r="D5" s="22" t="s">
        <v>15</v>
      </c>
      <c r="E5" s="23">
        <v>100</v>
      </c>
      <c r="F5" s="15"/>
      <c r="G5" s="16"/>
      <c r="H5" s="17"/>
      <c r="I5" s="18"/>
      <c r="J5" s="19"/>
      <c r="K5" s="19"/>
    </row>
    <row r="6" spans="1:11" ht="32.25" customHeight="1">
      <c r="A6" s="20">
        <v>3</v>
      </c>
      <c r="B6" s="24" t="s">
        <v>16</v>
      </c>
      <c r="C6" s="24"/>
      <c r="D6" s="22" t="s">
        <v>17</v>
      </c>
      <c r="E6" s="23">
        <v>200</v>
      </c>
      <c r="F6" s="15"/>
      <c r="G6" s="16"/>
      <c r="H6" s="17"/>
      <c r="I6" s="18"/>
      <c r="J6" s="19"/>
      <c r="K6" s="19"/>
    </row>
    <row r="7" spans="1:11" ht="12.75">
      <c r="A7" s="25"/>
      <c r="B7" s="26"/>
      <c r="C7" s="27" t="s">
        <v>18</v>
      </c>
      <c r="D7" s="28"/>
      <c r="E7" s="28"/>
      <c r="F7" s="28"/>
      <c r="G7" s="28"/>
      <c r="H7" s="28"/>
      <c r="I7" s="28"/>
      <c r="J7" s="28"/>
      <c r="K7" s="28"/>
    </row>
    <row r="8" spans="1:11" ht="12.75">
      <c r="A8" s="29"/>
      <c r="B8" s="30"/>
      <c r="C8" s="31" t="s">
        <v>19</v>
      </c>
      <c r="D8" s="28"/>
      <c r="E8" s="28"/>
      <c r="F8" s="28"/>
      <c r="G8" s="28"/>
      <c r="H8" s="28"/>
      <c r="I8" s="28"/>
      <c r="J8" s="28"/>
      <c r="K8" s="28"/>
    </row>
    <row r="9" spans="1:11" ht="12.75">
      <c r="A9" s="29"/>
      <c r="B9" s="30"/>
      <c r="C9" s="31" t="s">
        <v>20</v>
      </c>
      <c r="D9" s="28"/>
      <c r="E9" s="28"/>
      <c r="F9" s="28"/>
      <c r="G9" s="28"/>
      <c r="H9" s="28"/>
      <c r="I9" s="28"/>
      <c r="J9" s="28"/>
      <c r="K9" s="28"/>
    </row>
    <row r="10" spans="1:11" ht="12.75">
      <c r="A10" s="29"/>
      <c r="B10" s="30"/>
      <c r="C10" s="31" t="s">
        <v>21</v>
      </c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9"/>
      <c r="B11" s="30"/>
      <c r="C11" s="31" t="s">
        <v>22</v>
      </c>
      <c r="D11" s="28"/>
      <c r="E11" s="28"/>
      <c r="F11" s="28"/>
      <c r="G11" s="28"/>
      <c r="H11" s="28"/>
      <c r="I11" s="28"/>
      <c r="J11" s="28"/>
      <c r="K11" s="28"/>
    </row>
    <row r="12" spans="1:11" ht="12.75">
      <c r="A12" s="32" t="s">
        <v>23</v>
      </c>
      <c r="B12" s="32"/>
      <c r="C12" s="32"/>
      <c r="D12" s="32"/>
      <c r="E12" s="32"/>
      <c r="F12" s="32"/>
      <c r="G12" s="33">
        <f>SUM(G4:G11)</f>
        <v>0</v>
      </c>
      <c r="H12" s="34"/>
      <c r="I12" s="35">
        <f>SUM(I4:I11)</f>
        <v>0</v>
      </c>
      <c r="J12" s="36"/>
      <c r="K12" s="36"/>
    </row>
    <row r="13" spans="1:11" ht="15" customHeight="1">
      <c r="A13" s="37" t="s">
        <v>24</v>
      </c>
      <c r="B13" s="37"/>
      <c r="C13" s="37"/>
      <c r="D13" s="37"/>
      <c r="E13" s="37"/>
      <c r="F13" s="37"/>
      <c r="G13" s="37"/>
      <c r="H13" s="37">
        <f>ROUND(G13*0.08,2)</f>
        <v>0</v>
      </c>
      <c r="I13" s="37">
        <f>ROUND(SUM(G13,H13),2)</f>
        <v>0</v>
      </c>
      <c r="J13" s="37"/>
      <c r="K13" s="37"/>
    </row>
    <row r="14" spans="1:256" s="40" customFormat="1" ht="15" customHeight="1">
      <c r="A14" s="38">
        <v>1</v>
      </c>
      <c r="B14" s="24" t="s">
        <v>25</v>
      </c>
      <c r="C14" s="24"/>
      <c r="D14" s="22" t="s">
        <v>17</v>
      </c>
      <c r="E14" s="17">
        <v>24</v>
      </c>
      <c r="F14" s="18"/>
      <c r="G14" s="39"/>
      <c r="H14" s="34"/>
      <c r="I14" s="35"/>
      <c r="J14" s="34"/>
      <c r="K14" s="34"/>
      <c r="IV14" s="5"/>
    </row>
    <row r="15" spans="1:256" s="40" customFormat="1" ht="47.25" customHeight="1">
      <c r="A15" s="38"/>
      <c r="B15" s="24"/>
      <c r="C15" s="24"/>
      <c r="D15" s="22"/>
      <c r="E15" s="17"/>
      <c r="F15" s="18"/>
      <c r="G15" s="39"/>
      <c r="H15" s="34"/>
      <c r="I15" s="35"/>
      <c r="J15" s="34"/>
      <c r="K15" s="34"/>
      <c r="IV15" s="5"/>
    </row>
    <row r="16" spans="1:256" s="40" customFormat="1" ht="15" customHeight="1">
      <c r="A16" s="41" t="s">
        <v>23</v>
      </c>
      <c r="B16" s="41"/>
      <c r="C16" s="41"/>
      <c r="D16" s="41"/>
      <c r="E16" s="41"/>
      <c r="F16" s="41"/>
      <c r="G16" s="39">
        <f>SUM(G14:G15)</f>
        <v>0</v>
      </c>
      <c r="H16" s="34"/>
      <c r="I16" s="35">
        <f>SUM(I14:I15)</f>
        <v>0</v>
      </c>
      <c r="J16" s="34"/>
      <c r="K16" s="34"/>
      <c r="IV16" s="5"/>
    </row>
    <row r="17" spans="1:256" s="40" customFormat="1" ht="14.25" customHeight="1">
      <c r="A17" s="42" t="s">
        <v>26</v>
      </c>
      <c r="B17" s="42"/>
      <c r="C17" s="42"/>
      <c r="D17" s="42"/>
      <c r="E17" s="42"/>
      <c r="F17" s="42"/>
      <c r="G17" s="42">
        <f>ROUND(E17*F17,2)</f>
        <v>0</v>
      </c>
      <c r="H17" s="42">
        <f>ROUND(G17*0.08,2)</f>
        <v>0</v>
      </c>
      <c r="I17" s="42">
        <f>ROUND(SUM(G17,H17),2)</f>
        <v>0</v>
      </c>
      <c r="J17" s="42"/>
      <c r="K17" s="42"/>
      <c r="IV17" s="5"/>
    </row>
    <row r="18" spans="1:256" s="40" customFormat="1" ht="31.5" customHeight="1">
      <c r="A18" s="38">
        <v>1</v>
      </c>
      <c r="B18" s="12" t="s">
        <v>27</v>
      </c>
      <c r="C18" s="12"/>
      <c r="D18" s="13" t="s">
        <v>28</v>
      </c>
      <c r="E18" s="13">
        <v>40</v>
      </c>
      <c r="F18" s="43"/>
      <c r="G18" s="39"/>
      <c r="H18" s="34"/>
      <c r="I18" s="35"/>
      <c r="J18" s="44"/>
      <c r="K18" s="44"/>
      <c r="IV18" s="5"/>
    </row>
    <row r="19" spans="1:256" s="40" customFormat="1" ht="15" customHeight="1">
      <c r="A19" s="41" t="s">
        <v>23</v>
      </c>
      <c r="B19" s="41"/>
      <c r="C19" s="41"/>
      <c r="D19" s="41"/>
      <c r="E19" s="41"/>
      <c r="F19" s="41"/>
      <c r="G19" s="39">
        <f>SUM(G18)</f>
        <v>0</v>
      </c>
      <c r="H19" s="34">
        <f>ROUND(G19*0.08,2)</f>
        <v>0</v>
      </c>
      <c r="I19" s="35">
        <f>SUM(I18:I18)</f>
        <v>0</v>
      </c>
      <c r="J19" s="34"/>
      <c r="K19" s="34"/>
      <c r="IV19" s="5"/>
    </row>
    <row r="20" spans="1:256" s="40" customFormat="1" ht="15.75" customHeight="1">
      <c r="A20" s="45" t="s">
        <v>29</v>
      </c>
      <c r="B20" s="45"/>
      <c r="C20" s="45"/>
      <c r="D20" s="45"/>
      <c r="E20" s="45"/>
      <c r="F20" s="45"/>
      <c r="G20" s="45">
        <f>ROUND(E20*F20,2)</f>
        <v>0</v>
      </c>
      <c r="H20" s="45">
        <f>ROUND(G20*0.08,2)</f>
        <v>0</v>
      </c>
      <c r="I20" s="45">
        <f>ROUND(SUM(G20,H20),2)</f>
        <v>0</v>
      </c>
      <c r="J20" s="45"/>
      <c r="K20" s="45"/>
      <c r="IV20" s="5"/>
    </row>
    <row r="21" spans="1:256" s="40" customFormat="1" ht="28.5" customHeight="1">
      <c r="A21" s="46" t="s">
        <v>30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IV21" s="5"/>
    </row>
    <row r="22" spans="1:256" s="40" customFormat="1" ht="20.25" customHeight="1">
      <c r="A22" s="38">
        <v>1</v>
      </c>
      <c r="B22" s="12" t="s">
        <v>31</v>
      </c>
      <c r="C22" s="12"/>
      <c r="D22" s="13" t="s">
        <v>17</v>
      </c>
      <c r="E22" s="13">
        <v>90</v>
      </c>
      <c r="F22" s="48"/>
      <c r="G22" s="39"/>
      <c r="H22" s="34"/>
      <c r="I22" s="35"/>
      <c r="J22" s="13"/>
      <c r="K22" s="13"/>
      <c r="IV22" s="5"/>
    </row>
    <row r="23" spans="1:256" s="40" customFormat="1" ht="18.75" customHeight="1">
      <c r="A23" s="38">
        <v>2</v>
      </c>
      <c r="B23" s="12" t="s">
        <v>32</v>
      </c>
      <c r="C23" s="12"/>
      <c r="D23" s="13" t="s">
        <v>17</v>
      </c>
      <c r="E23" s="13">
        <v>30</v>
      </c>
      <c r="F23" s="48"/>
      <c r="G23" s="39"/>
      <c r="H23" s="34"/>
      <c r="I23" s="35"/>
      <c r="J23" s="13"/>
      <c r="K23" s="13"/>
      <c r="IV23" s="5"/>
    </row>
    <row r="24" spans="1:256" s="40" customFormat="1" ht="18.75" customHeight="1">
      <c r="A24" s="38">
        <v>3</v>
      </c>
      <c r="B24" s="12" t="s">
        <v>33</v>
      </c>
      <c r="C24" s="12"/>
      <c r="D24" s="13" t="s">
        <v>17</v>
      </c>
      <c r="E24" s="13">
        <v>20</v>
      </c>
      <c r="F24" s="48"/>
      <c r="G24" s="39"/>
      <c r="H24" s="34"/>
      <c r="I24" s="35"/>
      <c r="J24" s="13"/>
      <c r="K24" s="13"/>
      <c r="IV24" s="5"/>
    </row>
    <row r="25" spans="1:256" s="40" customFormat="1" ht="15" customHeight="1">
      <c r="A25" s="49" t="s">
        <v>23</v>
      </c>
      <c r="B25" s="49"/>
      <c r="C25" s="49"/>
      <c r="D25" s="49"/>
      <c r="E25" s="49"/>
      <c r="F25" s="49"/>
      <c r="G25" s="39">
        <f>SUM(G21:G24)</f>
        <v>0</v>
      </c>
      <c r="H25" s="34"/>
      <c r="I25" s="35">
        <f>SUM(I20:I24)</f>
        <v>0</v>
      </c>
      <c r="J25" s="34"/>
      <c r="K25" s="34"/>
      <c r="IV25" s="5"/>
    </row>
    <row r="26" spans="1:256" s="40" customFormat="1" ht="17.25" customHeight="1">
      <c r="A26" s="42" t="s">
        <v>34</v>
      </c>
      <c r="B26" s="42"/>
      <c r="C26" s="42"/>
      <c r="D26" s="42"/>
      <c r="E26" s="42"/>
      <c r="F26" s="42"/>
      <c r="G26" s="42">
        <f>ROUND(E26*F26,2)</f>
        <v>0</v>
      </c>
      <c r="H26" s="42">
        <f>ROUND(G26*0.08,2)</f>
        <v>0</v>
      </c>
      <c r="I26" s="42">
        <f>ROUND(SUM(G26,H26),2)</f>
        <v>0</v>
      </c>
      <c r="J26" s="42"/>
      <c r="K26" s="42"/>
      <c r="IV26" s="5"/>
    </row>
    <row r="27" spans="1:256" s="53" customFormat="1" ht="28.5" customHeight="1">
      <c r="A27" s="50">
        <v>1</v>
      </c>
      <c r="B27" s="12" t="s">
        <v>35</v>
      </c>
      <c r="C27" s="12"/>
      <c r="D27" s="13" t="s">
        <v>28</v>
      </c>
      <c r="E27" s="13">
        <v>100</v>
      </c>
      <c r="F27" s="51"/>
      <c r="G27" s="39"/>
      <c r="H27" s="34"/>
      <c r="I27" s="35"/>
      <c r="J27" s="52"/>
      <c r="K27" s="52"/>
      <c r="IV27" s="54"/>
    </row>
    <row r="28" spans="1:256" s="53" customFormat="1" ht="34.5" customHeight="1">
      <c r="A28" s="50">
        <v>2</v>
      </c>
      <c r="B28" s="12" t="s">
        <v>36</v>
      </c>
      <c r="C28" s="12"/>
      <c r="D28" s="13" t="s">
        <v>28</v>
      </c>
      <c r="E28" s="13">
        <v>100</v>
      </c>
      <c r="F28" s="51"/>
      <c r="G28" s="39"/>
      <c r="H28" s="34"/>
      <c r="I28" s="35"/>
      <c r="J28" s="52"/>
      <c r="K28" s="52"/>
      <c r="IV28" s="54"/>
    </row>
    <row r="29" spans="1:256" s="53" customFormat="1" ht="14.25" customHeight="1">
      <c r="A29" s="55" t="s">
        <v>37</v>
      </c>
      <c r="B29" s="55"/>
      <c r="C29" s="55"/>
      <c r="D29" s="13"/>
      <c r="E29" s="13"/>
      <c r="F29" s="51"/>
      <c r="G29" s="39"/>
      <c r="H29" s="34"/>
      <c r="I29" s="35"/>
      <c r="J29" s="52"/>
      <c r="K29" s="52"/>
      <c r="IV29" s="54"/>
    </row>
    <row r="30" spans="1:256" s="40" customFormat="1" ht="15" customHeight="1">
      <c r="A30" s="41" t="s">
        <v>23</v>
      </c>
      <c r="B30" s="41"/>
      <c r="C30" s="41"/>
      <c r="D30" s="41"/>
      <c r="E30" s="41"/>
      <c r="F30" s="41"/>
      <c r="G30" s="39">
        <f>SUM(G27:G28)</f>
        <v>0</v>
      </c>
      <c r="H30" s="34"/>
      <c r="I30" s="35">
        <f>SUM(I26:I28)</f>
        <v>0</v>
      </c>
      <c r="J30" s="34"/>
      <c r="K30" s="34"/>
      <c r="IV30" s="5"/>
    </row>
    <row r="31" spans="1:256" s="40" customFormat="1" ht="15" customHeight="1">
      <c r="A31" s="45" t="s">
        <v>38</v>
      </c>
      <c r="B31" s="45"/>
      <c r="C31" s="45"/>
      <c r="D31" s="45"/>
      <c r="E31" s="45"/>
      <c r="F31" s="45"/>
      <c r="G31" s="45">
        <f>ROUND(E31*F31,2)</f>
        <v>0</v>
      </c>
      <c r="H31" s="45">
        <f>ROUND(G31*0.08,2)</f>
        <v>0</v>
      </c>
      <c r="I31" s="45">
        <f>ROUND(SUM(G31,H31),2)</f>
        <v>0</v>
      </c>
      <c r="J31" s="45"/>
      <c r="K31" s="45"/>
      <c r="IV31" s="5"/>
    </row>
    <row r="32" spans="1:256" s="53" customFormat="1" ht="45" customHeight="1">
      <c r="A32" s="50">
        <v>1</v>
      </c>
      <c r="B32" s="12" t="s">
        <v>39</v>
      </c>
      <c r="C32" s="12"/>
      <c r="D32" s="13" t="s">
        <v>17</v>
      </c>
      <c r="E32" s="13">
        <v>10</v>
      </c>
      <c r="F32" s="51"/>
      <c r="G32" s="39"/>
      <c r="H32" s="34"/>
      <c r="I32" s="35"/>
      <c r="J32" s="52"/>
      <c r="K32" s="52"/>
      <c r="IV32" s="54"/>
    </row>
    <row r="33" spans="1:256" s="40" customFormat="1" ht="42" customHeight="1">
      <c r="A33" s="38">
        <v>2</v>
      </c>
      <c r="B33" s="12" t="s">
        <v>40</v>
      </c>
      <c r="C33" s="12"/>
      <c r="D33" s="13" t="s">
        <v>17</v>
      </c>
      <c r="E33" s="13">
        <v>10</v>
      </c>
      <c r="F33" s="48"/>
      <c r="G33" s="39"/>
      <c r="H33" s="34"/>
      <c r="I33" s="35"/>
      <c r="J33" s="13"/>
      <c r="K33" s="13"/>
      <c r="IV33" s="5"/>
    </row>
    <row r="34" spans="1:256" s="40" customFormat="1" ht="14.25" customHeight="1">
      <c r="A34" s="41" t="s">
        <v>23</v>
      </c>
      <c r="B34" s="41"/>
      <c r="C34" s="41"/>
      <c r="D34" s="41"/>
      <c r="E34" s="41"/>
      <c r="F34" s="41"/>
      <c r="G34" s="39">
        <f>SUM(G32:G33)</f>
        <v>0</v>
      </c>
      <c r="H34" s="34"/>
      <c r="I34" s="35">
        <f>SUM(I31:I33)</f>
        <v>0</v>
      </c>
      <c r="J34" s="13"/>
      <c r="K34" s="13"/>
      <c r="IV34" s="5"/>
    </row>
    <row r="35" spans="1:256" s="40" customFormat="1" ht="15" customHeight="1">
      <c r="A35" s="45" t="s">
        <v>41</v>
      </c>
      <c r="B35" s="45"/>
      <c r="C35" s="45"/>
      <c r="D35" s="45"/>
      <c r="E35" s="45"/>
      <c r="F35" s="45"/>
      <c r="G35" s="45">
        <f>ROUND(E35*F35,2)</f>
        <v>0</v>
      </c>
      <c r="H35" s="45">
        <f>ROUND(G35*0.08,2)</f>
        <v>0</v>
      </c>
      <c r="I35" s="45">
        <f>ROUND(SUM(G35,H35),2)</f>
        <v>0</v>
      </c>
      <c r="J35" s="45"/>
      <c r="K35" s="45"/>
      <c r="IV35" s="5"/>
    </row>
    <row r="36" spans="1:256" s="58" customFormat="1" ht="49.5" customHeight="1">
      <c r="A36" s="7">
        <v>1</v>
      </c>
      <c r="B36" s="56" t="s">
        <v>42</v>
      </c>
      <c r="C36" s="56"/>
      <c r="D36" s="22" t="s">
        <v>17</v>
      </c>
      <c r="E36" s="22">
        <v>2</v>
      </c>
      <c r="F36" s="57"/>
      <c r="G36" s="39"/>
      <c r="H36" s="34"/>
      <c r="I36" s="35"/>
      <c r="J36" s="23"/>
      <c r="K36" s="23"/>
      <c r="IV36" s="8"/>
    </row>
    <row r="37" spans="1:256" s="40" customFormat="1" ht="15" customHeight="1">
      <c r="A37" s="41" t="s">
        <v>23</v>
      </c>
      <c r="B37" s="41"/>
      <c r="C37" s="41"/>
      <c r="D37" s="41"/>
      <c r="E37" s="41"/>
      <c r="F37" s="41"/>
      <c r="G37" s="39">
        <f>SUM(G36)</f>
        <v>0</v>
      </c>
      <c r="H37" s="34"/>
      <c r="I37" s="35">
        <f>SUM(I35:I36)</f>
        <v>0</v>
      </c>
      <c r="J37" s="34"/>
      <c r="K37" s="34"/>
      <c r="IV37" s="5"/>
    </row>
    <row r="38" spans="1:256" s="40" customFormat="1" ht="15" customHeight="1">
      <c r="A38" s="45" t="s">
        <v>43</v>
      </c>
      <c r="B38" s="45"/>
      <c r="C38" s="45"/>
      <c r="D38" s="45"/>
      <c r="E38" s="45"/>
      <c r="F38" s="45"/>
      <c r="G38" s="45">
        <f>ROUND(E38*F38,2)</f>
        <v>0</v>
      </c>
      <c r="H38" s="45">
        <f>ROUND(G38*0.08,2)</f>
        <v>0</v>
      </c>
      <c r="I38" s="45">
        <f>ROUND(SUM(G38,H38),2)</f>
        <v>0</v>
      </c>
      <c r="J38" s="45"/>
      <c r="K38" s="45"/>
      <c r="IV38" s="5"/>
    </row>
    <row r="39" spans="1:256" s="40" customFormat="1" ht="30.75" customHeight="1">
      <c r="A39" s="46" t="s">
        <v>44</v>
      </c>
      <c r="B39" s="46"/>
      <c r="C39" s="46"/>
      <c r="D39" s="47"/>
      <c r="E39" s="47"/>
      <c r="F39" s="47"/>
      <c r="G39" s="47"/>
      <c r="H39" s="47"/>
      <c r="I39" s="47"/>
      <c r="J39" s="47"/>
      <c r="K39" s="47"/>
      <c r="IV39" s="5"/>
    </row>
    <row r="40" spans="1:256" s="40" customFormat="1" ht="15" customHeight="1">
      <c r="A40" s="38">
        <v>1</v>
      </c>
      <c r="B40" s="12" t="s">
        <v>45</v>
      </c>
      <c r="C40" s="12"/>
      <c r="D40" s="13" t="s">
        <v>17</v>
      </c>
      <c r="E40" s="13">
        <v>30</v>
      </c>
      <c r="F40" s="48"/>
      <c r="G40" s="39"/>
      <c r="H40" s="34"/>
      <c r="I40" s="35"/>
      <c r="J40" s="13"/>
      <c r="K40" s="13"/>
      <c r="IV40" s="5"/>
    </row>
    <row r="41" spans="1:256" s="58" customFormat="1" ht="16.5" customHeight="1">
      <c r="A41" s="38">
        <v>2</v>
      </c>
      <c r="B41" s="12" t="s">
        <v>46</v>
      </c>
      <c r="C41" s="12"/>
      <c r="D41" s="13" t="s">
        <v>17</v>
      </c>
      <c r="E41" s="13">
        <v>15</v>
      </c>
      <c r="F41" s="48"/>
      <c r="G41" s="39"/>
      <c r="H41" s="34"/>
      <c r="I41" s="35"/>
      <c r="J41" s="13"/>
      <c r="K41" s="13"/>
      <c r="IV41" s="8"/>
    </row>
    <row r="42" spans="1:256" s="59" customFormat="1" ht="17.25" customHeight="1">
      <c r="A42" s="41" t="s">
        <v>23</v>
      </c>
      <c r="B42" s="41"/>
      <c r="C42" s="41"/>
      <c r="D42" s="41"/>
      <c r="E42" s="41"/>
      <c r="F42" s="41"/>
      <c r="G42" s="39">
        <f>SUM(G40,G41)</f>
        <v>0</v>
      </c>
      <c r="H42" s="34"/>
      <c r="I42" s="35">
        <f>SUM(I38:I41)</f>
        <v>0</v>
      </c>
      <c r="J42" s="34"/>
      <c r="K42" s="34"/>
      <c r="IV42" s="60"/>
    </row>
    <row r="43" spans="1:256" s="58" customFormat="1" ht="15" customHeight="1">
      <c r="A43" s="61" t="s">
        <v>47</v>
      </c>
      <c r="B43" s="61"/>
      <c r="C43" s="61"/>
      <c r="D43" s="61"/>
      <c r="E43" s="61"/>
      <c r="F43" s="61"/>
      <c r="G43" s="61">
        <f>ROUND(E43*F43,2)</f>
        <v>0</v>
      </c>
      <c r="H43" s="61">
        <f>ROUND(G43*0.08,2)</f>
        <v>0</v>
      </c>
      <c r="I43" s="61">
        <f>ROUND(SUM(G43,H43),2)</f>
        <v>0</v>
      </c>
      <c r="J43" s="61"/>
      <c r="K43" s="61"/>
      <c r="IV43" s="8"/>
    </row>
    <row r="44" spans="1:256" s="40" customFormat="1" ht="42.75" customHeight="1">
      <c r="A44" s="52"/>
      <c r="B44" s="13">
        <v>1</v>
      </c>
      <c r="C44" s="62" t="s">
        <v>48</v>
      </c>
      <c r="D44" s="13" t="s">
        <v>28</v>
      </c>
      <c r="E44" s="13">
        <v>50</v>
      </c>
      <c r="F44" s="51"/>
      <c r="G44" s="39"/>
      <c r="H44" s="34"/>
      <c r="I44" s="35"/>
      <c r="J44" s="63"/>
      <c r="K44" s="63"/>
      <c r="IV44" s="5"/>
    </row>
    <row r="45" spans="1:256" s="58" customFormat="1" ht="15.75" customHeight="1">
      <c r="A45" s="49" t="s">
        <v>23</v>
      </c>
      <c r="B45" s="49"/>
      <c r="C45" s="49"/>
      <c r="D45" s="49"/>
      <c r="E45" s="49"/>
      <c r="F45" s="49"/>
      <c r="G45" s="39">
        <f>SUM(G44)</f>
        <v>0</v>
      </c>
      <c r="H45" s="34"/>
      <c r="I45" s="35">
        <f>SUM(I41:I44)</f>
        <v>0</v>
      </c>
      <c r="J45" s="34"/>
      <c r="K45" s="34"/>
      <c r="IV45" s="8"/>
    </row>
    <row r="46" spans="1:256" s="58" customFormat="1" ht="17.25" customHeight="1">
      <c r="A46" s="61" t="s">
        <v>49</v>
      </c>
      <c r="B46" s="61"/>
      <c r="C46" s="61"/>
      <c r="D46" s="61"/>
      <c r="E46" s="61"/>
      <c r="F46" s="61"/>
      <c r="G46" s="61">
        <f>ROUND(E46*F46,2)</f>
        <v>0</v>
      </c>
      <c r="H46" s="61">
        <f>ROUND(G46*0.08,2)</f>
        <v>0</v>
      </c>
      <c r="I46" s="61">
        <f>ROUND(SUM(G46,H46),2)</f>
        <v>0</v>
      </c>
      <c r="J46" s="61"/>
      <c r="K46" s="61"/>
      <c r="IV46" s="8"/>
    </row>
    <row r="47" spans="1:256" s="58" customFormat="1" ht="42.75" customHeight="1">
      <c r="A47" s="52"/>
      <c r="B47" s="13">
        <v>1</v>
      </c>
      <c r="C47" s="62" t="s">
        <v>50</v>
      </c>
      <c r="D47" s="13" t="s">
        <v>28</v>
      </c>
      <c r="E47" s="13">
        <v>150</v>
      </c>
      <c r="F47" s="51"/>
      <c r="G47" s="39"/>
      <c r="H47" s="34"/>
      <c r="I47" s="35"/>
      <c r="J47" s="52"/>
      <c r="K47" s="52"/>
      <c r="IV47" s="8"/>
    </row>
    <row r="48" spans="1:256" s="40" customFormat="1" ht="15" customHeight="1">
      <c r="A48" s="41" t="s">
        <v>23</v>
      </c>
      <c r="B48" s="41"/>
      <c r="C48" s="41"/>
      <c r="D48" s="41"/>
      <c r="E48" s="41"/>
      <c r="F48" s="41"/>
      <c r="G48" s="39">
        <f>SUM(G47)</f>
        <v>0</v>
      </c>
      <c r="H48" s="34"/>
      <c r="I48" s="35">
        <f>SUM(I43:I47)</f>
        <v>0</v>
      </c>
      <c r="J48" s="63"/>
      <c r="K48" s="63"/>
      <c r="IV48" s="5"/>
    </row>
    <row r="49" spans="1:256" s="40" customFormat="1" ht="15" customHeight="1">
      <c r="A49" s="61" t="s">
        <v>51</v>
      </c>
      <c r="B49" s="61"/>
      <c r="C49" s="61"/>
      <c r="D49" s="61"/>
      <c r="E49" s="61"/>
      <c r="F49" s="61"/>
      <c r="G49" s="61">
        <f>ROUND(E49*F49,2)</f>
        <v>0</v>
      </c>
      <c r="H49" s="61">
        <f>ROUND(G49*0.08,2)</f>
        <v>0</v>
      </c>
      <c r="I49" s="61">
        <f>ROUND(SUM(G49,H49),2)</f>
        <v>0</v>
      </c>
      <c r="J49" s="61"/>
      <c r="K49" s="61"/>
      <c r="IV49" s="5"/>
    </row>
    <row r="50" spans="1:256" s="40" customFormat="1" ht="41.25" customHeight="1">
      <c r="A50" s="7">
        <v>1</v>
      </c>
      <c r="B50" s="12" t="s">
        <v>52</v>
      </c>
      <c r="C50" s="12"/>
      <c r="D50" s="22" t="s">
        <v>17</v>
      </c>
      <c r="E50" s="22">
        <v>50</v>
      </c>
      <c r="F50" s="57"/>
      <c r="G50" s="39"/>
      <c r="H50" s="34"/>
      <c r="I50" s="35"/>
      <c r="J50" s="23"/>
      <c r="K50" s="23"/>
      <c r="IV50" s="5"/>
    </row>
    <row r="51" spans="1:256" s="40" customFormat="1" ht="18.75" customHeight="1">
      <c r="A51" s="64" t="s">
        <v>23</v>
      </c>
      <c r="B51" s="64"/>
      <c r="C51" s="64"/>
      <c r="D51" s="64"/>
      <c r="E51" s="64"/>
      <c r="F51" s="64"/>
      <c r="G51" s="39">
        <f>SUM(G50)</f>
        <v>0</v>
      </c>
      <c r="H51" s="34"/>
      <c r="I51" s="35">
        <f>SUM(I49:I50)</f>
        <v>0</v>
      </c>
      <c r="J51" s="34"/>
      <c r="K51" s="34"/>
      <c r="IV51" s="5"/>
    </row>
    <row r="52" spans="1:256" s="40" customFormat="1" ht="15" customHeight="1">
      <c r="A52" s="61" t="s">
        <v>53</v>
      </c>
      <c r="B52" s="61"/>
      <c r="C52" s="61"/>
      <c r="D52" s="61"/>
      <c r="E52" s="61"/>
      <c r="F52" s="61"/>
      <c r="G52" s="61">
        <f>ROUND(E52*F52,2)</f>
        <v>0</v>
      </c>
      <c r="H52" s="61">
        <f>ROUND(G52*0.08,2)</f>
        <v>0</v>
      </c>
      <c r="I52" s="61">
        <f>ROUND(SUM(G52,H52),2)</f>
        <v>0</v>
      </c>
      <c r="J52" s="61"/>
      <c r="K52" s="61"/>
      <c r="IV52" s="5"/>
    </row>
    <row r="53" spans="1:256" s="40" customFormat="1" ht="28.5" customHeight="1">
      <c r="A53" s="65">
        <v>1</v>
      </c>
      <c r="B53" s="65" t="s">
        <v>54</v>
      </c>
      <c r="C53" s="65"/>
      <c r="D53" s="66" t="s">
        <v>15</v>
      </c>
      <c r="E53" s="66">
        <v>10</v>
      </c>
      <c r="F53" s="67"/>
      <c r="G53" s="39"/>
      <c r="H53" s="34"/>
      <c r="I53" s="35"/>
      <c r="J53" s="68"/>
      <c r="K53" s="69"/>
      <c r="IV53" s="5"/>
    </row>
    <row r="54" spans="1:256" s="40" customFormat="1" ht="27" customHeight="1">
      <c r="A54" s="67"/>
      <c r="B54" s="23">
        <v>1</v>
      </c>
      <c r="C54" s="70" t="s">
        <v>55</v>
      </c>
      <c r="D54" s="67"/>
      <c r="E54" s="65"/>
      <c r="F54" s="67"/>
      <c r="G54" s="71"/>
      <c r="H54" s="72"/>
      <c r="I54" s="73"/>
      <c r="J54" s="68"/>
      <c r="K54" s="69"/>
      <c r="IV54" s="5"/>
    </row>
    <row r="55" spans="1:256" s="40" customFormat="1" ht="15" customHeight="1">
      <c r="A55" s="67"/>
      <c r="B55" s="23">
        <v>2</v>
      </c>
      <c r="C55" s="70" t="s">
        <v>56</v>
      </c>
      <c r="D55" s="67"/>
      <c r="E55" s="65"/>
      <c r="F55" s="67"/>
      <c r="G55" s="71"/>
      <c r="H55" s="72"/>
      <c r="I55" s="73"/>
      <c r="J55" s="68"/>
      <c r="K55" s="69"/>
      <c r="IV55" s="5"/>
    </row>
    <row r="56" spans="1:256" s="40" customFormat="1" ht="15" customHeight="1">
      <c r="A56" s="67"/>
      <c r="B56" s="23">
        <v>3</v>
      </c>
      <c r="C56" s="70" t="s">
        <v>57</v>
      </c>
      <c r="D56" s="67"/>
      <c r="E56" s="65"/>
      <c r="F56" s="67"/>
      <c r="G56" s="71"/>
      <c r="H56" s="72"/>
      <c r="I56" s="73"/>
      <c r="J56" s="68"/>
      <c r="K56" s="69"/>
      <c r="IV56" s="5"/>
    </row>
    <row r="57" spans="1:256" s="40" customFormat="1" ht="15" customHeight="1">
      <c r="A57" s="67"/>
      <c r="B57" s="23">
        <v>4</v>
      </c>
      <c r="C57" s="70" t="s">
        <v>58</v>
      </c>
      <c r="D57" s="67"/>
      <c r="E57" s="65"/>
      <c r="F57" s="67"/>
      <c r="G57" s="71"/>
      <c r="H57" s="72"/>
      <c r="I57" s="73"/>
      <c r="J57" s="68"/>
      <c r="K57" s="69"/>
      <c r="IV57" s="5"/>
    </row>
    <row r="58" spans="1:11" ht="15.75" customHeight="1">
      <c r="A58" s="67"/>
      <c r="B58" s="23">
        <v>5</v>
      </c>
      <c r="C58" s="70" t="s">
        <v>59</v>
      </c>
      <c r="D58" s="67"/>
      <c r="E58" s="65"/>
      <c r="F58" s="67"/>
      <c r="G58" s="71"/>
      <c r="H58" s="72"/>
      <c r="I58" s="73"/>
      <c r="J58" s="68"/>
      <c r="K58" s="69"/>
    </row>
    <row r="59" spans="1:11" ht="15" customHeight="1">
      <c r="A59" s="67"/>
      <c r="B59" s="23">
        <v>6</v>
      </c>
      <c r="C59" s="70" t="s">
        <v>60</v>
      </c>
      <c r="D59" s="67"/>
      <c r="E59" s="65"/>
      <c r="F59" s="67"/>
      <c r="G59" s="71"/>
      <c r="H59" s="72"/>
      <c r="I59" s="73"/>
      <c r="J59" s="68"/>
      <c r="K59" s="69"/>
    </row>
    <row r="60" spans="1:11" ht="12.75">
      <c r="A60" s="67"/>
      <c r="B60" s="23">
        <v>7</v>
      </c>
      <c r="C60" s="70" t="s">
        <v>61</v>
      </c>
      <c r="D60" s="67"/>
      <c r="E60" s="65"/>
      <c r="F60" s="67"/>
      <c r="G60" s="71"/>
      <c r="H60" s="72"/>
      <c r="I60" s="73"/>
      <c r="J60" s="68"/>
      <c r="K60" s="69"/>
    </row>
    <row r="61" spans="1:11" ht="12.75">
      <c r="A61" s="67"/>
      <c r="B61" s="23">
        <v>8</v>
      </c>
      <c r="C61" s="70" t="s">
        <v>62</v>
      </c>
      <c r="D61" s="67"/>
      <c r="E61" s="65"/>
      <c r="F61" s="67"/>
      <c r="G61" s="71"/>
      <c r="H61" s="72"/>
      <c r="I61" s="73"/>
      <c r="J61" s="68"/>
      <c r="K61" s="69"/>
    </row>
    <row r="62" spans="1:11" ht="12.75" customHeight="1">
      <c r="A62" s="67" t="s">
        <v>23</v>
      </c>
      <c r="B62" s="67"/>
      <c r="C62" s="67" t="s">
        <v>63</v>
      </c>
      <c r="D62" s="67"/>
      <c r="E62" s="67"/>
      <c r="F62" s="67"/>
      <c r="G62" s="74">
        <f>SUM(G53)</f>
        <v>0</v>
      </c>
      <c r="H62" s="67"/>
      <c r="I62" s="75">
        <f>SUM(I53)</f>
        <v>0</v>
      </c>
      <c r="J62" s="68"/>
      <c r="K62" s="69"/>
    </row>
    <row r="63" ht="12.75">
      <c r="G63" s="76"/>
    </row>
    <row r="64" ht="12.75">
      <c r="G64" s="76"/>
    </row>
    <row r="65" ht="12.75">
      <c r="G65" s="76"/>
    </row>
    <row r="66" ht="12.75">
      <c r="G66" s="76"/>
    </row>
    <row r="67" ht="12.75">
      <c r="G67" s="76"/>
    </row>
    <row r="68" ht="12.75">
      <c r="G68" s="76"/>
    </row>
    <row r="69" ht="12.75">
      <c r="G69" s="76"/>
    </row>
    <row r="70" ht="12.75">
      <c r="G70" s="76"/>
    </row>
    <row r="71" ht="12.75">
      <c r="G71" s="76"/>
    </row>
    <row r="72" ht="12.75">
      <c r="G72" s="76"/>
    </row>
    <row r="73" ht="12.75">
      <c r="G73" s="76"/>
    </row>
    <row r="74" ht="12.75">
      <c r="G74" s="76"/>
    </row>
    <row r="75" ht="12.75">
      <c r="G75" s="76"/>
    </row>
    <row r="76" ht="12.75">
      <c r="G76" s="76"/>
    </row>
    <row r="77" ht="12.75">
      <c r="G77" s="76"/>
    </row>
    <row r="78" ht="12.75">
      <c r="G78" s="76"/>
    </row>
    <row r="79" ht="12.75">
      <c r="G79" s="76"/>
    </row>
    <row r="80" ht="12.75">
      <c r="G80" s="76"/>
    </row>
    <row r="81" ht="12.75">
      <c r="G81" s="76"/>
    </row>
    <row r="82" ht="12.75">
      <c r="G82" s="76"/>
    </row>
    <row r="83" ht="12.75">
      <c r="G83" s="76"/>
    </row>
    <row r="84" ht="12.75">
      <c r="G84" s="76"/>
    </row>
    <row r="85" ht="12.75">
      <c r="G85" s="76"/>
    </row>
    <row r="86" ht="12.75">
      <c r="G86" s="76"/>
    </row>
    <row r="87" ht="12.75">
      <c r="G87" s="76"/>
    </row>
    <row r="88" ht="12.75">
      <c r="G88" s="76"/>
    </row>
    <row r="89" ht="12.75">
      <c r="G89" s="76"/>
    </row>
    <row r="90" ht="12.75">
      <c r="G90" s="76"/>
    </row>
    <row r="91" ht="12.75">
      <c r="G91" s="76"/>
    </row>
    <row r="92" ht="12.75">
      <c r="G92" s="76"/>
    </row>
    <row r="93" ht="12.75">
      <c r="G93" s="76"/>
    </row>
    <row r="94" ht="12.75">
      <c r="G94" s="76"/>
    </row>
    <row r="95" ht="12.75">
      <c r="G95" s="76"/>
    </row>
    <row r="96" ht="12.75">
      <c r="G96" s="76"/>
    </row>
    <row r="97" ht="12.75">
      <c r="G97" s="76"/>
    </row>
    <row r="98" ht="12.75">
      <c r="G98" s="76"/>
    </row>
    <row r="99" ht="12.75">
      <c r="G99" s="76"/>
    </row>
    <row r="100" ht="12.75">
      <c r="G100" s="76"/>
    </row>
    <row r="101" ht="12.75">
      <c r="G101" s="76"/>
    </row>
    <row r="102" ht="12.75">
      <c r="G102" s="76"/>
    </row>
  </sheetData>
  <sheetProtection selectLockedCells="1" selectUnlockedCells="1"/>
  <mergeCells count="63">
    <mergeCell ref="A1:K1"/>
    <mergeCell ref="A3:K3"/>
    <mergeCell ref="B4:C4"/>
    <mergeCell ref="B5:C5"/>
    <mergeCell ref="B6:C6"/>
    <mergeCell ref="D7:K11"/>
    <mergeCell ref="A12:F12"/>
    <mergeCell ref="A13:K13"/>
    <mergeCell ref="A14:A15"/>
    <mergeCell ref="B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F16"/>
    <mergeCell ref="A17:K17"/>
    <mergeCell ref="B18:C18"/>
    <mergeCell ref="A19:F19"/>
    <mergeCell ref="A20:K20"/>
    <mergeCell ref="A21:C21"/>
    <mergeCell ref="D21:K21"/>
    <mergeCell ref="B22:C22"/>
    <mergeCell ref="B23:C23"/>
    <mergeCell ref="B24:C24"/>
    <mergeCell ref="A25:F25"/>
    <mergeCell ref="A26:K26"/>
    <mergeCell ref="B27:C27"/>
    <mergeCell ref="B28:C28"/>
    <mergeCell ref="A29:C29"/>
    <mergeCell ref="A30:F30"/>
    <mergeCell ref="A31:K31"/>
    <mergeCell ref="B32:C32"/>
    <mergeCell ref="B33:C33"/>
    <mergeCell ref="A34:F34"/>
    <mergeCell ref="A35:K35"/>
    <mergeCell ref="B36:C36"/>
    <mergeCell ref="A37:F37"/>
    <mergeCell ref="A38:K38"/>
    <mergeCell ref="A39:C39"/>
    <mergeCell ref="D39:K39"/>
    <mergeCell ref="B40:C40"/>
    <mergeCell ref="B41:C41"/>
    <mergeCell ref="A42:F42"/>
    <mergeCell ref="A43:K43"/>
    <mergeCell ref="A45:F45"/>
    <mergeCell ref="A46:K46"/>
    <mergeCell ref="A48:F48"/>
    <mergeCell ref="A49:K49"/>
    <mergeCell ref="B50:C50"/>
    <mergeCell ref="A51:F51"/>
    <mergeCell ref="A52:K52"/>
    <mergeCell ref="B53:C53"/>
    <mergeCell ref="D54:D61"/>
    <mergeCell ref="E54:E61"/>
    <mergeCell ref="F54:F61"/>
    <mergeCell ref="G54:G61"/>
    <mergeCell ref="H54:H61"/>
    <mergeCell ref="I54:I61"/>
    <mergeCell ref="A62:F62"/>
  </mergeCells>
  <printOptions/>
  <pageMargins left="0.19652777777777777" right="0.19652777777777777" top="0.4722222222222222" bottom="0.4722222222222222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466</dc:creator>
  <cp:keywords/>
  <dc:description/>
  <cp:lastModifiedBy/>
  <cp:lastPrinted>2015-09-03T06:35:58Z</cp:lastPrinted>
  <dcterms:created xsi:type="dcterms:W3CDTF">2015-09-01T07:04:44Z</dcterms:created>
  <dcterms:modified xsi:type="dcterms:W3CDTF">2015-09-10T05:35:29Z</dcterms:modified>
  <cp:category/>
  <cp:version/>
  <cp:contentType/>
  <cp:contentStatus/>
  <cp:revision>2</cp:revision>
</cp:coreProperties>
</file>